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esler\Desktop\VV JKC\"/>
    </mc:Choice>
  </mc:AlternateContent>
  <xr:revisionPtr revIDLastSave="0" documentId="13_ncr:1_{2CF618D8-9F95-4C03-86B5-B551AE658ED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2" r:id="rId1"/>
    <sheet name="ELE" sheetId="3" r:id="rId2"/>
  </sheets>
  <definedNames>
    <definedName name="_xlnm._FilterDatabase" localSheetId="1" hidden="1">ELE!$A$1:$J$56</definedName>
    <definedName name="cisloobjektu">#REF!</definedName>
    <definedName name="cislostavby">#REF!</definedName>
    <definedName name="Datum">#REF!</definedName>
    <definedName name="Dil">Rekapitulace!$A$6</definedName>
    <definedName name="Dodavka">Rekapitulace!$G$37</definedName>
    <definedName name="Dodavka0">ELE!#REF!</definedName>
    <definedName name="HSV">Rekapitulace!$E$37</definedName>
    <definedName name="HSV0">ELE!#REF!</definedName>
    <definedName name="HZS">Rekapitulace!$I$37</definedName>
    <definedName name="HZS0">ELE!#REF!</definedName>
    <definedName name="JKSO">#REF!</definedName>
    <definedName name="MJ">#REF!</definedName>
    <definedName name="Mont">Rekapitulace!$H$37</definedName>
    <definedName name="Montaz0">ELE!#REF!</definedName>
    <definedName name="NazevDilu">Rekapitulace!$B$6</definedName>
    <definedName name="nazevobjektu">#REF!</definedName>
    <definedName name="nazevstavby">#REF!</definedName>
    <definedName name="_xlnm.Print_Titles" localSheetId="1">ELE!$1:$6</definedName>
    <definedName name="_xlnm.Print_Titles" localSheetId="0">Rekapitulace!$1:$6</definedName>
    <definedName name="Objednatel">#REF!</definedName>
    <definedName name="_xlnm.Print_Area" localSheetId="1">ELE!$A$1:$G$62</definedName>
    <definedName name="_xlnm.Print_Area" localSheetId="0">Rekapitulace!$A$1:$I$39</definedName>
    <definedName name="PocetMJ">#REF!</definedName>
    <definedName name="Poznamka">#REF!</definedName>
    <definedName name="Projektant">#REF!</definedName>
    <definedName name="PSV">Rekapitulace!$F$37</definedName>
    <definedName name="PSV0">ELE!#REF!</definedName>
    <definedName name="SazbaDPH1">#REF!</definedName>
    <definedName name="SazbaDPH2">#REF!</definedName>
    <definedName name="SloupecCC">ELE!$G$6</definedName>
    <definedName name="SloupecCisloPol">ELE!$B$6</definedName>
    <definedName name="SloupecJC">ELE!$F$6</definedName>
    <definedName name="SloupecMJ">ELE!$D$6</definedName>
    <definedName name="SloupecMnozstvi">ELE!$E$6</definedName>
    <definedName name="SloupecNazPol">ELE!$C$6</definedName>
    <definedName name="SloupecPC">ELE!$A$6</definedName>
    <definedName name="solver_lin" localSheetId="1" hidden="1">0</definedName>
    <definedName name="solver_num" localSheetId="1" hidden="1">0</definedName>
    <definedName name="solver_opt" localSheetId="1" hidden="1">ELE!#REF!</definedName>
    <definedName name="solver_typ" localSheetId="1" hidden="1">1</definedName>
    <definedName name="solver_val" localSheetId="1" hidden="1">0</definedName>
    <definedName name="Typ">ELE!#REF!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G59" i="3" l="1"/>
  <c r="G57" i="3"/>
  <c r="G55" i="3"/>
  <c r="G54" i="3"/>
  <c r="G52" i="3"/>
  <c r="G45" i="3"/>
  <c r="G43" i="3"/>
  <c r="G41" i="3"/>
  <c r="G38" i="3"/>
  <c r="G35" i="3"/>
  <c r="G29" i="3"/>
  <c r="G27" i="3"/>
  <c r="G24" i="3"/>
  <c r="G22" i="3"/>
  <c r="G12" i="3"/>
  <c r="G15" i="3"/>
  <c r="G9" i="3"/>
  <c r="G61" i="3" l="1"/>
  <c r="G48" i="3"/>
  <c r="C61" i="3"/>
  <c r="A10" i="2" s="1"/>
  <c r="C48" i="3"/>
  <c r="A9" i="3"/>
  <c r="A12" i="3" l="1"/>
  <c r="F10" i="2"/>
  <c r="A9" i="2" l="1"/>
  <c r="A8" i="2" l="1"/>
  <c r="G32" i="3" l="1"/>
  <c r="F8" i="2" s="1"/>
  <c r="A7" i="2" l="1"/>
  <c r="AO18" i="3"/>
  <c r="AN18" i="3"/>
  <c r="AM18" i="3"/>
  <c r="AL18" i="3"/>
  <c r="AK18" i="3"/>
  <c r="G18" i="3" l="1"/>
  <c r="F9" i="2"/>
  <c r="G37" i="2" l="1"/>
  <c r="I37" i="2"/>
  <c r="H37" i="2"/>
  <c r="E37" i="2"/>
  <c r="F7" i="2" l="1"/>
  <c r="F37" i="2" s="1"/>
  <c r="A22" i="3" l="1"/>
  <c r="B22" i="3" l="1"/>
  <c r="A24" i="3" l="1"/>
  <c r="A27" i="3" l="1"/>
  <c r="B24" i="3"/>
  <c r="A29" i="3" l="1"/>
  <c r="B29" i="3" l="1"/>
  <c r="A35" i="3" l="1"/>
  <c r="B35" i="3" l="1"/>
  <c r="A38" i="3"/>
  <c r="B38" i="3" l="1"/>
  <c r="A41" i="3" l="1"/>
  <c r="B41" i="3" l="1"/>
  <c r="A43" i="3"/>
  <c r="A45" i="3" s="1"/>
  <c r="A52" i="3" s="1"/>
  <c r="A54" i="3" s="1"/>
  <c r="A55" i="3" s="1"/>
  <c r="B43" i="3" l="1"/>
  <c r="A57" i="3" l="1"/>
  <c r="A59" i="3" s="1"/>
  <c r="B52" i="3" l="1"/>
</calcChain>
</file>

<file path=xl/sharedStrings.xml><?xml version="1.0" encoding="utf-8"?>
<sst xmlns="http://schemas.openxmlformats.org/spreadsheetml/2006/main" count="115" uniqueCount="79">
  <si>
    <t>HZS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</si>
  <si>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</si>
  <si>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</si>
  <si>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</si>
  <si>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</si>
  <si>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</si>
  <si>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</si>
  <si>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</si>
  <si>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</si>
  <si>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</si>
  <si>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</si>
  <si>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</si>
  <si>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</si>
  <si>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</si>
  <si>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</si>
  <si>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</si>
  <si>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</si>
  <si>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</si>
  <si>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</si>
  <si>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</si>
  <si>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</si>
  <si>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</si>
  <si>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JKC BRNO</t>
  </si>
  <si>
    <t>ks</t>
  </si>
  <si>
    <t>M64.2</t>
  </si>
  <si>
    <t>Svítidlo K3 - včetně montáže a rec. poplatků</t>
  </si>
  <si>
    <t>Svítidlo NB - včetně montáže a rec. poplatků</t>
  </si>
  <si>
    <t>Svítidlo N1 - včetně montáže a rec. poplatků</t>
  </si>
  <si>
    <t>M64.4</t>
  </si>
  <si>
    <t>Elektroinstalace -délkový materiál</t>
  </si>
  <si>
    <t>délky kabelu v dokumentu d.č. D1.4.G-004</t>
  </si>
  <si>
    <t>KNX Binární vstup 8 násobný</t>
  </si>
  <si>
    <t>M64.5</t>
  </si>
  <si>
    <t>Elektroinstalace -kusový materiál materiál</t>
  </si>
  <si>
    <t>M64.6</t>
  </si>
  <si>
    <t xml:space="preserve">Elektroinstalace - Ostatní montáže </t>
  </si>
  <si>
    <t xml:space="preserve">položka obsahuje kompletní sestavu přístroje včetně doplňků a montáže </t>
  </si>
  <si>
    <t>Krabice rozvodná, zapuštěná včetně montáže</t>
  </si>
  <si>
    <t>Dodávka a monzáž kabelu 1-CSKH-V180, P60-R, B2ca,s1,d1,3x1,5</t>
  </si>
  <si>
    <t>Dodávka a monzáž kabelu 1-CXKH-R 3 x 1,5 mm2  ,B2ca,s1,d1</t>
  </si>
  <si>
    <t>snímač přítomnosti automatický vestav.vč.mont. kNX</t>
  </si>
  <si>
    <t xml:space="preserve">Programátorské práce nastavení KNX/DALI svítidle </t>
  </si>
  <si>
    <t>Adresace , nastavení hodnoty začlenění do skupiny atd</t>
  </si>
  <si>
    <t>Krabice požárníá včetně montáže</t>
  </si>
  <si>
    <t>Trasa P60-R na příchytkách, kabely 1x ø8</t>
  </si>
  <si>
    <t>Příchytky pro kabely, včetně šroubu do betonu, 1 m = 4 ks, přepočteno na 1 m délky trasy.</t>
  </si>
  <si>
    <t>Včetně montáže.  Třída funkčnosti kabelové trasy P60-R, normová konstrukce.</t>
  </si>
  <si>
    <t>ELE010012</t>
  </si>
  <si>
    <t>ELE010023</t>
  </si>
  <si>
    <t>ELE010030</t>
  </si>
  <si>
    <t>ELE010118</t>
  </si>
  <si>
    <t>Dokumentace pro realizaci stavby</t>
  </si>
  <si>
    <t>Náklady na vyhotovení dokumentace pro realizaci stavby a její předání objednateli v požadované formě a požadovaném počtu. Dokumentace zohlednuje koordninaci jednotlivých profesí a jejich konkrétních výrobků, postupy a atesty, které bude GD dodávat.</t>
  </si>
  <si>
    <t>ELE010119</t>
  </si>
  <si>
    <t>Dokumentace dílenská a výrobní</t>
  </si>
  <si>
    <t>Tato dokumentave se předpokládá, že bude zpracována pro části, které potřebují další podorbnější dokumentaci než je realizační. Náklady na vyhotovení dokumentace a její předání objednateli v požadované formě a požadovaném počtu. Dokumentace se předpokládá zejména na části závěsný systém, pevné a posuvné body, osazení jednoltivýcz zařízení (zdroje chladu, VZT jednotky, ATS, čerpadla atd.) pomocné ocelové konstrukce, atypické prvky.</t>
  </si>
  <si>
    <t>ELE010120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</si>
  <si>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</si>
  <si>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</si>
  <si>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h</t>
  </si>
  <si>
    <t xml:space="preserve">Svítidla </t>
  </si>
  <si>
    <t>ELE010094</t>
  </si>
  <si>
    <t>Požární ucpávky PU 250x100mm</t>
  </si>
  <si>
    <t xml:space="preserve">materiál včetně montáže </t>
  </si>
  <si>
    <t>0+0+1+0+0+0+0+0+0+0+0</t>
  </si>
  <si>
    <t>ELE010037</t>
  </si>
  <si>
    <t>Dodávka a monzáž kabelu 1-CXKH-R 3 x 2,5 mm2  ,B2ca,s1,d1</t>
  </si>
  <si>
    <t>ELE010111</t>
  </si>
  <si>
    <t xml:space="preserve">Přidružená činnost (Stavební přípomoci, vrtání, prostup, drážky, zatěsnění a podobně)  </t>
  </si>
  <si>
    <t>d.č. D1.4.G-004,v.č. D1.4.G-121-133</t>
  </si>
  <si>
    <t>0+0+3+0+0+0+0+0+0+0+0</t>
  </si>
  <si>
    <t>0+0+2+0+0+0+0+0+0+0+0</t>
  </si>
  <si>
    <t xml:space="preserve">M64.2 Svítidla </t>
  </si>
  <si>
    <t>M64.4 Elektroinstalace -délkový materiál</t>
  </si>
  <si>
    <t>v.č. D1.4.G-101-114,</t>
  </si>
  <si>
    <t>0+0+5+0+0+0+0+0+0+0+0</t>
  </si>
  <si>
    <t>SO 02.1 Spojovací chodba mezi JKC a Besedním domem</t>
  </si>
  <si>
    <t>Rozpočet ELE I.ETAPA Spojovací chodba mezi JKC a Besedním domem</t>
  </si>
  <si>
    <t>D.1.4.G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</si>
</sst>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2"/>
      <name val="Times New Roman"/>
      <family val="1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8"/>
      <color indexed="17"/>
      <name val="Arial CE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/>
    <xf numFmtId="0" fontId="5" fillId="0" borderId="0"/>
    <xf numFmtId="0" fontId="16" fillId="0" borderId="0"/>
    <xf numFmtId="0" fontId="18" fillId="0" borderId="32" applyNumberFormat="0" applyFill="0" applyAlignment="0" applyProtection="0"/>
    <xf numFmtId="0" fontId="19" fillId="8" borderId="33" applyNumberFormat="0" applyAlignment="0" applyProtection="0"/>
    <xf numFmtId="0" fontId="20" fillId="0" borderId="34" applyNumberFormat="0" applyFill="0" applyAlignment="0" applyProtection="0"/>
    <xf numFmtId="0" fontId="21" fillId="0" borderId="35" applyNumberFormat="0" applyFill="0" applyAlignment="0" applyProtection="0"/>
    <xf numFmtId="0" fontId="22" fillId="0" borderId="36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10" borderId="37" applyNumberFormat="0" applyAlignment="0" applyProtection="0"/>
    <xf numFmtId="0" fontId="26" fillId="0" borderId="38" applyNumberFormat="0" applyFill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5" borderId="39" applyNumberFormat="0" applyAlignment="0" applyProtection="0"/>
    <xf numFmtId="0" fontId="30" fillId="11" borderId="39" applyNumberFormat="0" applyAlignment="0" applyProtection="0"/>
    <xf numFmtId="0" fontId="31" fillId="11" borderId="40" applyNumberFormat="0" applyAlignment="0" applyProtection="0"/>
    <xf numFmtId="0" fontId="32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15" borderId="0" applyNumberFormat="0" applyBorder="0" applyAlignment="0" applyProtection="0"/>
    <xf numFmtId="0" fontId="34" fillId="0" borderId="0"/>
    <xf numFmtId="0" fontId="12" fillId="3" borderId="47">
      <alignment horizontal="left" wrapText="1"/>
    </xf>
  </cellStyleXfs>
  <cellXfs count="181">
    <xf numFmtId="0" fontId="0" fillId="0" borderId="0" xfId="0"/>
    <xf numFmtId="0" fontId="2" fillId="0" borderId="0" xfId="0" applyFont="1"/>
    <xf numFmtId="49" fontId="2" fillId="0" borderId="14" xfId="1" applyNumberFormat="1" applyFont="1" applyBorder="1"/>
    <xf numFmtId="49" fontId="2" fillId="0" borderId="14" xfId="1" applyNumberFormat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7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4" fillId="0" borderId="0" xfId="0" applyFont="1"/>
    <xf numFmtId="3" fontId="2" fillId="0" borderId="11" xfId="0" applyNumberFormat="1" applyFont="1" applyBorder="1"/>
    <xf numFmtId="0" fontId="3" fillId="2" borderId="7" xfId="0" applyFont="1" applyFill="1" applyBorder="1"/>
    <xf numFmtId="0" fontId="3" fillId="2" borderId="8" xfId="0" applyFont="1" applyFill="1" applyBorder="1"/>
    <xf numFmtId="3" fontId="3" fillId="2" borderId="9" xfId="0" applyNumberFormat="1" applyFont="1" applyFill="1" applyBorder="1"/>
    <xf numFmtId="3" fontId="3" fillId="2" borderId="22" xfId="0" applyNumberFormat="1" applyFont="1" applyFill="1" applyBorder="1"/>
    <xf numFmtId="3" fontId="3" fillId="2" borderId="23" xfId="0" applyNumberFormat="1" applyFont="1" applyFill="1" applyBorder="1"/>
    <xf numFmtId="3" fontId="3" fillId="2" borderId="24" xfId="0" applyNumberFormat="1" applyFont="1" applyFill="1" applyBorder="1"/>
    <xf numFmtId="0" fontId="6" fillId="0" borderId="0" xfId="0" applyFont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49" fontId="4" fillId="0" borderId="4" xfId="0" applyNumberFormat="1" applyFont="1" applyBorder="1"/>
    <xf numFmtId="3" fontId="2" fillId="0" borderId="5" xfId="0" applyNumberFormat="1" applyFont="1" applyBorder="1"/>
    <xf numFmtId="3" fontId="2" fillId="0" borderId="25" xfId="0" applyNumberFormat="1" applyFont="1" applyBorder="1"/>
    <xf numFmtId="3" fontId="2" fillId="0" borderId="26" xfId="0" applyNumberFormat="1" applyFont="1" applyBorder="1"/>
    <xf numFmtId="49" fontId="11" fillId="0" borderId="27" xfId="1" applyNumberFormat="1" applyFont="1" applyBorder="1" applyAlignment="1">
      <alignment horizontal="center" shrinkToFit="1"/>
    </xf>
    <xf numFmtId="4" fontId="11" fillId="0" borderId="27" xfId="1" applyNumberFormat="1" applyFont="1" applyBorder="1" applyAlignment="1">
      <alignment horizontal="right"/>
    </xf>
    <xf numFmtId="4" fontId="11" fillId="0" borderId="27" xfId="1" applyNumberFormat="1" applyFont="1" applyBorder="1"/>
    <xf numFmtId="0" fontId="4" fillId="0" borderId="27" xfId="1" applyFont="1" applyBorder="1" applyAlignment="1">
      <alignment horizontal="center"/>
    </xf>
    <xf numFmtId="0" fontId="4" fillId="0" borderId="43" xfId="1" applyFont="1" applyBorder="1"/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" fontId="3" fillId="0" borderId="25" xfId="0" applyNumberFormat="1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12" fillId="0" borderId="46" xfId="1" applyFont="1" applyBorder="1" applyAlignment="1">
      <alignment horizontal="left" wrapText="1"/>
    </xf>
    <xf numFmtId="0" fontId="12" fillId="0" borderId="10" xfId="1" applyFont="1" applyBorder="1" applyAlignment="1">
      <alignment horizontal="left" wrapText="1"/>
    </xf>
    <xf numFmtId="0" fontId="2" fillId="0" borderId="41" xfId="1" applyFont="1" applyBorder="1" applyAlignment="1">
      <alignment horizontal="center"/>
    </xf>
    <xf numFmtId="0" fontId="2" fillId="0" borderId="41" xfId="1" applyFont="1" applyBorder="1" applyAlignment="1">
      <alignment horizontal="right"/>
    </xf>
    <xf numFmtId="4" fontId="12" fillId="0" borderId="29" xfId="1" applyNumberFormat="1" applyFont="1" applyBorder="1" applyAlignment="1">
      <alignment horizontal="right" wrapText="1"/>
    </xf>
    <xf numFmtId="4" fontId="12" fillId="0" borderId="50" xfId="1" applyNumberFormat="1" applyFont="1" applyBorder="1" applyAlignment="1">
      <alignment horizontal="right" wrapText="1"/>
    </xf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12" fillId="0" borderId="0" xfId="1" applyFont="1" applyAlignment="1">
      <alignment horizontal="left" wrapText="1"/>
    </xf>
    <xf numFmtId="4" fontId="3" fillId="0" borderId="4" xfId="0" applyNumberFormat="1" applyFont="1" applyBorder="1" applyAlignment="1">
      <alignment horizontal="center"/>
    </xf>
    <xf numFmtId="0" fontId="16" fillId="0" borderId="41" xfId="2" applyBorder="1" applyAlignment="1">
      <alignment wrapText="1"/>
    </xf>
    <xf numFmtId="0" fontId="3" fillId="0" borderId="41" xfId="1" applyFont="1" applyBorder="1" applyAlignment="1">
      <alignment wrapText="1"/>
    </xf>
    <xf numFmtId="0" fontId="3" fillId="0" borderId="2" xfId="1" applyFont="1" applyBorder="1" applyAlignment="1">
      <alignment wrapText="1"/>
    </xf>
    <xf numFmtId="0" fontId="4" fillId="0" borderId="10" xfId="1" applyFont="1" applyBorder="1"/>
    <xf numFmtId="0" fontId="4" fillId="0" borderId="25" xfId="1" applyFont="1" applyBorder="1" applyAlignment="1">
      <alignment horizontal="center"/>
    </xf>
    <xf numFmtId="49" fontId="11" fillId="0" borderId="5" xfId="1" applyNumberFormat="1" applyFont="1" applyBorder="1" applyAlignment="1">
      <alignment horizontal="center" shrinkToFit="1"/>
    </xf>
    <xf numFmtId="4" fontId="11" fillId="0" borderId="10" xfId="1" applyNumberFormat="1" applyFont="1" applyBorder="1" applyAlignment="1">
      <alignment horizontal="right"/>
    </xf>
    <xf numFmtId="4" fontId="11" fillId="0" borderId="5" xfId="1" applyNumberFormat="1" applyFont="1" applyBorder="1"/>
    <xf numFmtId="49" fontId="2" fillId="0" borderId="27" xfId="1" applyNumberFormat="1" applyFont="1" applyBorder="1" applyAlignment="1">
      <alignment horizontal="center" shrinkToFit="1"/>
    </xf>
    <xf numFmtId="4" fontId="2" fillId="0" borderId="27" xfId="1" applyNumberFormat="1" applyFont="1" applyBorder="1" applyAlignment="1">
      <alignment horizontal="right"/>
    </xf>
    <xf numFmtId="4" fontId="2" fillId="0" borderId="27" xfId="1" applyNumberFormat="1" applyFont="1" applyBorder="1"/>
    <xf numFmtId="0" fontId="13" fillId="0" borderId="10" xfId="1" applyFont="1" applyBorder="1" applyAlignment="1">
      <alignment horizontal="left" wrapText="1"/>
    </xf>
    <xf numFmtId="0" fontId="4" fillId="0" borderId="46" xfId="1" applyFont="1" applyBorder="1"/>
    <xf numFmtId="0" fontId="4" fillId="0" borderId="44" xfId="1" applyFont="1" applyBorder="1" applyAlignment="1">
      <alignment horizontal="center"/>
    </xf>
    <xf numFmtId="49" fontId="11" fillId="0" borderId="45" xfId="1" applyNumberFormat="1" applyFont="1" applyBorder="1" applyAlignment="1">
      <alignment horizontal="center" shrinkToFit="1"/>
    </xf>
    <xf numFmtId="4" fontId="11" fillId="0" borderId="46" xfId="1" applyNumberFormat="1" applyFont="1" applyBorder="1" applyAlignment="1">
      <alignment horizontal="right"/>
    </xf>
    <xf numFmtId="4" fontId="11" fillId="0" borderId="45" xfId="1" applyNumberFormat="1" applyFont="1" applyBorder="1"/>
    <xf numFmtId="0" fontId="4" fillId="0" borderId="0" xfId="1" applyFont="1" applyAlignment="1">
      <alignment horizontal="center"/>
    </xf>
    <xf numFmtId="0" fontId="5" fillId="0" borderId="0" xfId="1"/>
    <xf numFmtId="4" fontId="35" fillId="0" borderId="51" xfId="0" applyNumberFormat="1" applyFont="1" applyBorder="1" applyAlignment="1">
      <alignment vertical="top" shrinkToFit="1"/>
    </xf>
    <xf numFmtId="0" fontId="12" fillId="0" borderId="49" xfId="1" applyFont="1" applyBorder="1" applyAlignment="1">
      <alignment horizontal="left" wrapText="1"/>
    </xf>
    <xf numFmtId="0" fontId="12" fillId="0" borderId="31" xfId="1" applyFont="1" applyBorder="1" applyAlignment="1">
      <alignment horizontal="left" wrapText="1"/>
    </xf>
    <xf numFmtId="0" fontId="12" fillId="0" borderId="47" xfId="1" applyFont="1" applyBorder="1" applyAlignment="1">
      <alignment horizontal="left" wrapText="1"/>
    </xf>
    <xf numFmtId="0" fontId="12" fillId="0" borderId="30" xfId="1" applyFont="1" applyBorder="1" applyAlignment="1">
      <alignment horizontal="left" wrapText="1"/>
    </xf>
    <xf numFmtId="0" fontId="8" fillId="0" borderId="0" xfId="1" applyFont="1"/>
    <xf numFmtId="0" fontId="8" fillId="0" borderId="0" xfId="1" applyFont="1" applyAlignment="1">
      <alignment wrapText="1"/>
    </xf>
    <xf numFmtId="0" fontId="2" fillId="0" borderId="0" xfId="1" applyFont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 wrapText="1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49" fontId="3" fillId="0" borderId="14" xfId="1" applyNumberFormat="1" applyFont="1" applyBorder="1" applyAlignment="1">
      <alignment wrapText="1"/>
    </xf>
    <xf numFmtId="0" fontId="2" fillId="0" borderId="14" xfId="1" applyFont="1" applyBorder="1"/>
    <xf numFmtId="0" fontId="4" fillId="0" borderId="15" xfId="1" applyFont="1" applyBorder="1" applyAlignment="1">
      <alignment horizontal="right"/>
    </xf>
    <xf numFmtId="49" fontId="2" fillId="0" borderId="14" xfId="1" applyNumberFormat="1" applyFont="1" applyBorder="1" applyAlignment="1">
      <alignment horizontal="left"/>
    </xf>
    <xf numFmtId="0" fontId="2" fillId="0" borderId="16" xfId="1" applyFont="1" applyBorder="1"/>
    <xf numFmtId="49" fontId="3" fillId="0" borderId="19" xfId="1" applyNumberFormat="1" applyFont="1" applyBorder="1" applyAlignment="1">
      <alignment wrapText="1"/>
    </xf>
    <xf numFmtId="0" fontId="2" fillId="0" borderId="19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49" fontId="4" fillId="0" borderId="6" xfId="1" applyNumberFormat="1" applyFont="1" applyBorder="1"/>
    <xf numFmtId="0" fontId="4" fillId="0" borderId="3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46" xfId="1" applyFont="1" applyBorder="1" applyAlignment="1">
      <alignment horizontal="center"/>
    </xf>
    <xf numFmtId="49" fontId="4" fillId="0" borderId="44" xfId="1" applyNumberFormat="1" applyFont="1" applyBorder="1" applyAlignment="1">
      <alignment horizontal="right"/>
    </xf>
    <xf numFmtId="0" fontId="12" fillId="0" borderId="45" xfId="0" applyFont="1" applyBorder="1" applyAlignment="1">
      <alignment horizontal="right"/>
    </xf>
    <xf numFmtId="0" fontId="2" fillId="0" borderId="3" xfId="1" applyFont="1" applyBorder="1" applyAlignment="1">
      <alignment horizontal="center"/>
    </xf>
    <xf numFmtId="49" fontId="14" fillId="0" borderId="3" xfId="1" applyNumberFormat="1" applyFont="1" applyBorder="1" applyAlignment="1">
      <alignment horizontal="left"/>
    </xf>
    <xf numFmtId="0" fontId="14" fillId="0" borderId="6" xfId="1" applyFont="1" applyBorder="1" applyAlignment="1">
      <alignment wrapText="1"/>
    </xf>
    <xf numFmtId="4" fontId="2" fillId="0" borderId="2" xfId="1" applyNumberFormat="1" applyFont="1" applyBorder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3" fillId="0" borderId="3" xfId="1" applyNumberFormat="1" applyFont="1" applyBorder="1"/>
    <xf numFmtId="3" fontId="5" fillId="0" borderId="0" xfId="1" applyNumberFormat="1"/>
    <xf numFmtId="0" fontId="5" fillId="0" borderId="0" xfId="1" applyAlignment="1">
      <alignment wrapText="1"/>
    </xf>
    <xf numFmtId="0" fontId="5" fillId="0" borderId="0" xfId="1" applyAlignment="1">
      <alignment horizontal="right"/>
    </xf>
    <xf numFmtId="0" fontId="3" fillId="0" borderId="3" xfId="1" applyFont="1" applyBorder="1" applyAlignment="1">
      <alignment horizontal="center"/>
    </xf>
    <xf numFmtId="49" fontId="3" fillId="0" borderId="3" xfId="1" applyNumberFormat="1" applyFont="1" applyBorder="1" applyAlignment="1">
      <alignment horizontal="left"/>
    </xf>
    <xf numFmtId="0" fontId="2" fillId="0" borderId="42" xfId="1" applyFont="1" applyBorder="1"/>
    <xf numFmtId="0" fontId="4" fillId="0" borderId="10" xfId="1" applyFont="1" applyBorder="1" applyAlignment="1">
      <alignment horizontal="center"/>
    </xf>
    <xf numFmtId="49" fontId="4" fillId="0" borderId="25" xfId="1" applyNumberFormat="1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49" fontId="4" fillId="0" borderId="0" xfId="1" applyNumberFormat="1" applyFont="1" applyAlignment="1">
      <alignment horizontal="right"/>
    </xf>
    <xf numFmtId="4" fontId="12" fillId="0" borderId="0" xfId="1" applyNumberFormat="1" applyFont="1" applyAlignment="1">
      <alignment horizontal="right" wrapText="1"/>
    </xf>
    <xf numFmtId="0" fontId="12" fillId="0" borderId="0" xfId="0" applyFont="1" applyAlignment="1">
      <alignment horizontal="right"/>
    </xf>
    <xf numFmtId="0" fontId="2" fillId="0" borderId="1" xfId="1" applyFont="1" applyBorder="1"/>
    <xf numFmtId="0" fontId="35" fillId="0" borderId="0" xfId="1" applyFont="1"/>
    <xf numFmtId="49" fontId="35" fillId="0" borderId="51" xfId="0" applyNumberFormat="1" applyFont="1" applyBorder="1" applyAlignment="1">
      <alignment horizontal="left" vertical="top" wrapText="1"/>
    </xf>
    <xf numFmtId="0" fontId="35" fillId="0" borderId="51" xfId="0" applyFont="1" applyBorder="1" applyAlignment="1">
      <alignment horizontal="center" vertical="top" shrinkToFit="1"/>
    </xf>
    <xf numFmtId="4" fontId="35" fillId="0" borderId="52" xfId="0" applyNumberFormat="1" applyFont="1" applyBorder="1" applyAlignment="1">
      <alignment vertical="top" shrinkToFit="1"/>
    </xf>
    <xf numFmtId="0" fontId="35" fillId="0" borderId="0" xfId="0" applyFont="1"/>
    <xf numFmtId="0" fontId="2" fillId="0" borderId="10" xfId="1" applyFont="1" applyBorder="1" applyAlignment="1">
      <alignment horizontal="center"/>
    </xf>
    <xf numFmtId="49" fontId="2" fillId="0" borderId="25" xfId="1" applyNumberFormat="1" applyFont="1" applyBorder="1" applyAlignment="1">
      <alignment horizontal="right"/>
    </xf>
    <xf numFmtId="0" fontId="13" fillId="0" borderId="47" xfId="1" applyFont="1" applyBorder="1" applyAlignment="1">
      <alignment horizontal="left" wrapText="1"/>
    </xf>
    <xf numFmtId="0" fontId="13" fillId="0" borderId="30" xfId="1" applyFont="1" applyBorder="1" applyAlignment="1">
      <alignment horizontal="left" wrapText="1"/>
    </xf>
    <xf numFmtId="4" fontId="13" fillId="0" borderId="29" xfId="1" applyNumberFormat="1" applyFont="1" applyBorder="1" applyAlignment="1">
      <alignment horizontal="right" wrapText="1"/>
    </xf>
    <xf numFmtId="0" fontId="13" fillId="0" borderId="5" xfId="0" applyFont="1" applyBorder="1" applyAlignment="1">
      <alignment horizontal="right"/>
    </xf>
    <xf numFmtId="0" fontId="35" fillId="0" borderId="41" xfId="0" applyFont="1" applyBorder="1" applyAlignment="1">
      <alignment wrapText="1"/>
    </xf>
    <xf numFmtId="0" fontId="0" fillId="0" borderId="41" xfId="0" applyBorder="1" applyAlignment="1">
      <alignment wrapText="1"/>
    </xf>
    <xf numFmtId="4" fontId="11" fillId="0" borderId="25" xfId="1" applyNumberFormat="1" applyFont="1" applyBorder="1" applyAlignment="1">
      <alignment horizontal="right"/>
    </xf>
    <xf numFmtId="0" fontId="12" fillId="0" borderId="47" xfId="91" applyFill="1">
      <alignment horizontal="left" wrapText="1"/>
    </xf>
    <xf numFmtId="0" fontId="12" fillId="0" borderId="49" xfId="91" applyFill="1" applyBorder="1">
      <alignment horizontal="left" wrapText="1"/>
    </xf>
    <xf numFmtId="4" fontId="11" fillId="0" borderId="44" xfId="1" applyNumberFormat="1" applyFont="1" applyBorder="1" applyAlignment="1">
      <alignment horizontal="right"/>
    </xf>
    <xf numFmtId="0" fontId="0" fillId="0" borderId="0" xfId="0" applyAlignment="1">
      <alignment wrapText="1"/>
    </xf>
    <xf numFmtId="0" fontId="14" fillId="0" borderId="2" xfId="1" applyFont="1" applyBorder="1" applyAlignment="1">
      <alignment wrapText="1"/>
    </xf>
    <xf numFmtId="4" fontId="3" fillId="0" borderId="1" xfId="1" applyNumberFormat="1" applyFont="1" applyBorder="1"/>
    <xf numFmtId="0" fontId="33" fillId="0" borderId="53" xfId="0" applyFont="1" applyBorder="1" applyAlignment="1">
      <alignment vertical="top"/>
    </xf>
    <xf numFmtId="49" fontId="33" fillId="0" borderId="54" xfId="0" applyNumberFormat="1" applyFont="1" applyBorder="1" applyAlignment="1">
      <alignment vertical="top"/>
    </xf>
    <xf numFmtId="49" fontId="33" fillId="0" borderId="54" xfId="0" applyNumberFormat="1" applyFont="1" applyBorder="1" applyAlignment="1">
      <alignment horizontal="left" vertical="top" wrapText="1"/>
    </xf>
    <xf numFmtId="0" fontId="33" fillId="0" borderId="54" xfId="0" applyFont="1" applyBorder="1" applyAlignment="1">
      <alignment horizontal="center" vertical="top" shrinkToFit="1"/>
    </xf>
    <xf numFmtId="4" fontId="33" fillId="0" borderId="54" xfId="0" applyNumberFormat="1" applyFont="1" applyBorder="1" applyAlignment="1">
      <alignment vertical="top" shrinkToFit="1"/>
    </xf>
    <xf numFmtId="4" fontId="33" fillId="0" borderId="55" xfId="0" applyNumberFormat="1" applyFont="1" applyBorder="1" applyAlignment="1">
      <alignment vertical="top" shrinkToFit="1"/>
    </xf>
    <xf numFmtId="49" fontId="33" fillId="0" borderId="56" xfId="0" applyNumberFormat="1" applyFont="1" applyBorder="1" applyAlignment="1">
      <alignment vertical="top"/>
    </xf>
    <xf numFmtId="0" fontId="14" fillId="16" borderId="6" xfId="1" applyFont="1" applyFill="1" applyBorder="1" applyAlignment="1">
      <alignment wrapText="1"/>
    </xf>
    <xf numFmtId="0" fontId="36" fillId="0" borderId="6" xfId="0" applyFont="1" applyBorder="1" applyAlignment="1">
      <alignment vertical="top" wrapText="1"/>
    </xf>
    <xf numFmtId="0" fontId="36" fillId="0" borderId="41" xfId="0" applyFont="1" applyBorder="1" applyAlignment="1">
      <alignment vertical="top"/>
    </xf>
    <xf numFmtId="0" fontId="2" fillId="2" borderId="3" xfId="1" applyFont="1" applyFill="1" applyBorder="1" applyAlignment="1">
      <alignment horizontal="center"/>
    </xf>
    <xf numFmtId="49" fontId="14" fillId="2" borderId="3" xfId="1" applyNumberFormat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1" xfId="1" applyNumberFormat="1" applyFont="1" applyFill="1" applyBorder="1" applyAlignment="1">
      <alignment horizontal="right"/>
    </xf>
    <xf numFmtId="4" fontId="3" fillId="2" borderId="3" xfId="1" applyNumberFormat="1" applyFont="1" applyFill="1" applyBorder="1"/>
    <xf numFmtId="0" fontId="36" fillId="0" borderId="41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12" fillId="3" borderId="49" xfId="91" applyBorder="1">
      <alignment horizontal="left" wrapText="1"/>
    </xf>
    <xf numFmtId="0" fontId="12" fillId="3" borderId="49" xfId="1" applyFont="1" applyFill="1" applyBorder="1" applyAlignment="1">
      <alignment horizontal="left" wrapText="1"/>
    </xf>
    <xf numFmtId="0" fontId="12" fillId="3" borderId="31" xfId="1" applyFont="1" applyFill="1" applyBorder="1" applyAlignment="1">
      <alignment horizontal="left" wrapText="1"/>
    </xf>
    <xf numFmtId="0" fontId="13" fillId="3" borderId="47" xfId="1" applyFont="1" applyFill="1" applyBorder="1" applyAlignment="1">
      <alignment horizontal="left" wrapText="1"/>
    </xf>
    <xf numFmtId="0" fontId="13" fillId="3" borderId="30" xfId="1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49" fontId="11" fillId="0" borderId="3" xfId="1" applyNumberFormat="1" applyFont="1" applyBorder="1" applyAlignment="1">
      <alignment horizontal="center" shrinkToFit="1"/>
    </xf>
    <xf numFmtId="4" fontId="11" fillId="0" borderId="3" xfId="1" applyNumberFormat="1" applyFont="1" applyBorder="1" applyAlignment="1">
      <alignment horizontal="right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15" fillId="0" borderId="20" xfId="1" applyFont="1" applyBorder="1" applyAlignment="1">
      <alignment horizontal="center" wrapText="1" shrinkToFit="1"/>
    </xf>
    <xf numFmtId="0" fontId="15" fillId="0" borderId="19" xfId="1" applyFont="1" applyBorder="1" applyAlignment="1">
      <alignment horizontal="center" wrapText="1" shrinkToFit="1"/>
    </xf>
    <xf numFmtId="0" fontId="15" fillId="0" borderId="21" xfId="1" applyFont="1" applyBorder="1" applyAlignment="1">
      <alignment horizontal="center" wrapText="1" shrinkToFit="1"/>
    </xf>
    <xf numFmtId="49" fontId="3" fillId="0" borderId="20" xfId="1" applyNumberFormat="1" applyFont="1" applyBorder="1" applyAlignment="1">
      <alignment horizontal="center" wrapText="1"/>
    </xf>
    <xf numFmtId="49" fontId="3" fillId="0" borderId="19" xfId="1" applyNumberFormat="1" applyFont="1" applyBorder="1" applyAlignment="1">
      <alignment horizontal="center" wrapText="1"/>
    </xf>
    <xf numFmtId="49" fontId="3" fillId="0" borderId="18" xfId="1" applyNumberFormat="1" applyFont="1" applyBorder="1" applyAlignment="1">
      <alignment horizontal="center" wrapText="1"/>
    </xf>
    <xf numFmtId="49" fontId="2" fillId="0" borderId="17" xfId="1" applyNumberFormat="1" applyFont="1" applyBorder="1" applyAlignment="1">
      <alignment horizontal="center"/>
    </xf>
    <xf numFmtId="0" fontId="12" fillId="0" borderId="48" xfId="1" applyFont="1" applyBorder="1" applyAlignment="1">
      <alignment horizontal="left" wrapText="1"/>
    </xf>
    <xf numFmtId="0" fontId="12" fillId="0" borderId="28" xfId="1" applyFont="1" applyBorder="1" applyAlignment="1">
      <alignment horizontal="left" wrapText="1"/>
    </xf>
    <xf numFmtId="0" fontId="12" fillId="0" borderId="47" xfId="1" applyFont="1" applyBorder="1" applyAlignment="1">
      <alignment horizontal="left" wrapText="1"/>
    </xf>
    <xf numFmtId="0" fontId="12" fillId="0" borderId="30" xfId="1" applyFont="1" applyBorder="1" applyAlignment="1">
      <alignment horizontal="left" wrapText="1"/>
    </xf>
    <xf numFmtId="0" fontId="12" fillId="0" borderId="49" xfId="1" applyFont="1" applyBorder="1" applyAlignment="1">
      <alignment horizontal="left" wrapText="1"/>
    </xf>
    <xf numFmtId="0" fontId="12" fillId="0" borderId="31" xfId="1" applyFont="1" applyBorder="1" applyAlignment="1">
      <alignment horizontal="left" wrapText="1"/>
    </xf>
    <xf numFmtId="0" fontId="3" fillId="0" borderId="41" xfId="1" applyFont="1" applyBorder="1" applyAlignment="1">
      <alignment horizontal="right"/>
    </xf>
  </cellXfs>
  <cellStyles count="92">
    <cellStyle name="Celkem 2" xfId="3" xr:uid="{77D8DF81-653D-498B-8511-0D4093C87A80}"/>
    <cellStyle name="Kontrolní buňka 2" xfId="4" xr:uid="{DCF6B2AB-782D-4585-9978-67BDDD68EE62}"/>
    <cellStyle name="modra" xfId="91" xr:uid="{FDFC6CA9-5AAA-49E3-85A0-36C3AAB65815}"/>
    <cellStyle name="Nadpis 1 2" xfId="5" xr:uid="{4B94477D-065D-4F57-9CEF-F75B79C7B5CD}"/>
    <cellStyle name="Nadpis 2 2" xfId="6" xr:uid="{E0CD056B-729C-49FA-9CBD-F93AA4ADAE25}"/>
    <cellStyle name="Nadpis 3 2" xfId="7" xr:uid="{2DD6DAAB-F703-445B-9289-C927F34E3282}"/>
    <cellStyle name="Nadpis 4 2" xfId="8" xr:uid="{79C61A97-80AC-477A-961A-7033D32234D2}"/>
    <cellStyle name="Název 2" xfId="9" xr:uid="{8A27959B-C148-4177-8AF7-ADD121F81EAD}"/>
    <cellStyle name="Neutrální 2" xfId="10" xr:uid="{6F44266E-0BAD-45AA-AA02-CE7EA74310D7}"/>
    <cellStyle name="Normální" xfId="0" builtinId="0"/>
    <cellStyle name="normální 10" xfId="11" xr:uid="{BE1C9F90-915A-4AB1-8B1F-BD058515620A}"/>
    <cellStyle name="normální 11" xfId="12" xr:uid="{D5AAC2D3-C325-4BC4-8B16-AD0FF1D94DC3}"/>
    <cellStyle name="normální 12" xfId="13" xr:uid="{A605F82E-9938-4DC0-B63F-BF136B616780}"/>
    <cellStyle name="normální 13" xfId="14" xr:uid="{1DD40CBE-0E66-4868-BB07-20AB24AEF86D}"/>
    <cellStyle name="normální 14" xfId="15" xr:uid="{73EDA16F-136C-40EF-9657-8EEDB57CAFD8}"/>
    <cellStyle name="normální 14 10" xfId="16" xr:uid="{03F51EA3-5EEA-4174-B19E-64F0729AC553}"/>
    <cellStyle name="normální 14 11" xfId="17" xr:uid="{512F254A-04E7-4F76-8E9D-95D814AD9387}"/>
    <cellStyle name="normální 14 12" xfId="18" xr:uid="{F27A7AFF-F3A0-4C52-843F-55FEAAEE27A1}"/>
    <cellStyle name="normální 14 13" xfId="19" xr:uid="{94DCEFD6-5E40-4B5C-988A-A26EF8D1B050}"/>
    <cellStyle name="normální 14 14" xfId="20" xr:uid="{001E4DD4-D692-4CC2-97AB-41526BE7D07D}"/>
    <cellStyle name="normální 14 15" xfId="21" xr:uid="{4C29268F-79D6-495A-9A1B-39567A0F5A77}"/>
    <cellStyle name="normální 14 16" xfId="22" xr:uid="{6384A82F-872A-4F14-9420-FA4928B3EF99}"/>
    <cellStyle name="normální 14 2" xfId="23" xr:uid="{743C24E2-C2C8-49A1-B3A7-A7CC9587C657}"/>
    <cellStyle name="normální 14 3" xfId="24" xr:uid="{7E456A40-47E7-460B-AE66-860156D7D9CD}"/>
    <cellStyle name="normální 14 4" xfId="25" xr:uid="{B915C62D-BA46-4D58-ABFD-242619D9E696}"/>
    <cellStyle name="normální 14 5" xfId="26" xr:uid="{8362AA21-23E9-4120-9397-D6A599BB05D9}"/>
    <cellStyle name="normální 14 6" xfId="27" xr:uid="{695BD314-BB21-4AF8-A9BF-03247620CCE3}"/>
    <cellStyle name="normální 14 7" xfId="28" xr:uid="{89B187C5-57D7-4C83-A704-D18593AC5B6B}"/>
    <cellStyle name="normální 14 8" xfId="29" xr:uid="{AA85FA2A-720A-46F8-BDFD-6A20DAE7C9F6}"/>
    <cellStyle name="normální 14 9" xfId="30" xr:uid="{C7396AAA-D484-41E1-B160-BCB81ED65F05}"/>
    <cellStyle name="normální 15" xfId="31" xr:uid="{D8DB99CB-77DF-44F5-9718-25058DFE6C30}"/>
    <cellStyle name="normální 15 10" xfId="32" xr:uid="{D8421D02-5C31-4C49-8DF0-7E03B8381697}"/>
    <cellStyle name="normální 15 11" xfId="33" xr:uid="{6DADF40D-26DB-484C-B446-737A878B92A2}"/>
    <cellStyle name="normální 15 12" xfId="34" xr:uid="{8D09523A-8ED6-4C6A-8A63-09E6925A6972}"/>
    <cellStyle name="normální 15 13" xfId="35" xr:uid="{77EEFE39-187A-492C-9A09-D3F5C7463E0B}"/>
    <cellStyle name="normální 15 14" xfId="36" xr:uid="{551A296D-6CF4-47B2-AE4C-FA146BE16806}"/>
    <cellStyle name="normální 15 15" xfId="37" xr:uid="{BE62E316-A6F0-43B9-9150-F15BEE3D0E83}"/>
    <cellStyle name="normální 15 16" xfId="38" xr:uid="{B1A19FCC-FF5B-43F1-B287-8FEF8CA668D7}"/>
    <cellStyle name="normální 15 17" xfId="39" xr:uid="{A27261E1-D2A7-437C-B0C0-F7DA743C6376}"/>
    <cellStyle name="normální 15 2" xfId="40" xr:uid="{EDFA921D-0399-42CE-A1AF-FF9A01A28774}"/>
    <cellStyle name="normální 15 2 2" xfId="41" xr:uid="{5B4472E4-AC51-46D6-8185-6F5506B10B8A}"/>
    <cellStyle name="normální 15 2 3" xfId="42" xr:uid="{7750DD36-4353-4347-BD4F-36B609BFE7F2}"/>
    <cellStyle name="normální 15 3" xfId="43" xr:uid="{A071C26D-8C7C-4BD7-AAD8-89508C842621}"/>
    <cellStyle name="normální 15 4" xfId="44" xr:uid="{155E5E5D-1595-46EC-B1AE-4348ECF998D2}"/>
    <cellStyle name="normální 15 5" xfId="45" xr:uid="{983A1AAC-63CB-490D-B016-44924F9A7C30}"/>
    <cellStyle name="normální 15 6" xfId="46" xr:uid="{956A40B8-839F-4A3F-B304-9E984B73A108}"/>
    <cellStyle name="normální 15 7" xfId="47" xr:uid="{338E9311-D98E-4E13-A650-610AC7147E77}"/>
    <cellStyle name="normální 15 8" xfId="48" xr:uid="{5122294F-1ABE-4287-904A-7DE09CE59091}"/>
    <cellStyle name="normální 15 9" xfId="49" xr:uid="{352E8657-F6E8-4E44-BFB8-152C4510803B}"/>
    <cellStyle name="Normální 16" xfId="2" xr:uid="{A273AF56-50AA-4AA8-8708-B5FEC4AE2D6B}"/>
    <cellStyle name="normální 2" xfId="50" xr:uid="{4BE36D05-0BDB-472C-993A-9B6F5C81E8C7}"/>
    <cellStyle name="normální 2 10" xfId="51" xr:uid="{58ACDC81-6322-45BB-8791-79697833232D}"/>
    <cellStyle name="normální 2 11" xfId="52" xr:uid="{431E0A84-A74C-452B-B3C9-37C9FED0F4C5}"/>
    <cellStyle name="normální 2 12" xfId="53" xr:uid="{6A9F29DB-7FDC-424D-AEE2-427849166B5D}"/>
    <cellStyle name="normální 2 13" xfId="54" xr:uid="{31B90AE3-3683-4BDC-A1F8-06AF68CD3C77}"/>
    <cellStyle name="normální 2 14" xfId="55" xr:uid="{45C6FF85-9B17-4F5F-B1D6-E9B591BFB324}"/>
    <cellStyle name="normální 2 15" xfId="56" xr:uid="{6629FEE1-F49B-4607-B491-33FF3EE5A013}"/>
    <cellStyle name="normální 2 16" xfId="57" xr:uid="{B43F1733-6A34-4F05-94A3-FA5A2AEF932C}"/>
    <cellStyle name="normální 2 17" xfId="58" xr:uid="{0EC58840-01D1-496F-B3C7-BD56BA771F9E}"/>
    <cellStyle name="normální 2 18" xfId="90" xr:uid="{79601E2F-653A-445C-A7FE-59C2654F5D12}"/>
    <cellStyle name="normální 2 2" xfId="59" xr:uid="{AD70F55D-F47E-4C7F-8F23-3F69893C1962}"/>
    <cellStyle name="normální 2 2 2" xfId="60" xr:uid="{37473B1C-CFC9-405C-B568-5F1109495E36}"/>
    <cellStyle name="normální 2 2 3" xfId="61" xr:uid="{E537EFE5-81C9-4489-8FD9-6ABD23885116}"/>
    <cellStyle name="normální 2 3" xfId="62" xr:uid="{F4ED23E5-B910-4768-8CDD-0853776DA3E6}"/>
    <cellStyle name="normální 2 4" xfId="63" xr:uid="{1CD5E130-2BE1-401F-B076-1F5FEEBB28BB}"/>
    <cellStyle name="normální 2 5" xfId="64" xr:uid="{92EB4631-55AD-4403-B3D1-BF69B89B72AD}"/>
    <cellStyle name="normální 2 6" xfId="65" xr:uid="{CE912227-2152-4A40-96A8-675A1898F86B}"/>
    <cellStyle name="normální 2 7" xfId="66" xr:uid="{A2A19335-73F6-47A0-84A4-A7BCF339DB52}"/>
    <cellStyle name="normální 2 8" xfId="67" xr:uid="{881E1EF7-64EA-4218-BECC-F9650127917E}"/>
    <cellStyle name="normální 2 9" xfId="68" xr:uid="{852116C0-8FCE-4373-9B0A-BD5E474CE17E}"/>
    <cellStyle name="normální 3" xfId="69" xr:uid="{9430C4FE-AB65-4DEE-B1A6-D063B941441A}"/>
    <cellStyle name="normální 4" xfId="70" xr:uid="{D1B68D97-6E9D-40ED-B439-A604821DD1E8}"/>
    <cellStyle name="normální 5" xfId="71" xr:uid="{EAAC7FFB-5552-43E9-8C86-1F30C0060A2A}"/>
    <cellStyle name="normální 6" xfId="72" xr:uid="{83431979-50F8-4033-B8E0-EC83E16AFC2D}"/>
    <cellStyle name="normální 7" xfId="73" xr:uid="{A8A73E5C-F8B1-4277-82B7-84A4C470A2FC}"/>
    <cellStyle name="normální 8" xfId="74" xr:uid="{87A3F496-2D1F-440E-AE5E-8BC3BDD96E21}"/>
    <cellStyle name="normální 9" xfId="75" xr:uid="{90441EC5-CA75-4377-8E74-3AF9EC0A9328}"/>
    <cellStyle name="normální_POL.XLS" xfId="1" xr:uid="{00000000-0005-0000-0000-000001000000}"/>
    <cellStyle name="Poznámka 2" xfId="76" xr:uid="{74A45EEA-419B-4524-BD2D-9A9E68FB3AD7}"/>
    <cellStyle name="Propojená buňka 2" xfId="77" xr:uid="{06CAB0D4-3C2E-4905-8C5F-267BA6F6941B}"/>
    <cellStyle name="Správně 2" xfId="78" xr:uid="{447C2BD0-0A17-4CE3-B084-AFCDDCAF6F6E}"/>
    <cellStyle name="Text upozornění 2" xfId="79" xr:uid="{ACF4CEFB-CC3D-493C-8743-77EA826726AD}"/>
    <cellStyle name="Vstup 2" xfId="80" xr:uid="{25E49998-856D-427F-8DD3-7BA911B39541}"/>
    <cellStyle name="Výpočet 2" xfId="81" xr:uid="{60954865-0BD6-4E94-9858-4A32A7A272A2}"/>
    <cellStyle name="Výstup 2" xfId="82" xr:uid="{4B10CCF5-C35B-4A3A-B5C4-2872042F354F}"/>
    <cellStyle name="Vysvětlující text 2" xfId="83" xr:uid="{DAC8DC9F-6D60-448B-A516-8D7453BD2B41}"/>
    <cellStyle name="Zvýraznění 1 2" xfId="84" xr:uid="{88AC1209-F54F-440D-A927-91B059954642}"/>
    <cellStyle name="Zvýraznění 2 2" xfId="85" xr:uid="{2DAD2339-4857-40EF-946C-0B4344166F98}"/>
    <cellStyle name="Zvýraznění 3 2" xfId="86" xr:uid="{F5FDF26D-AFF5-4D21-8350-2CAC2C1EECC2}"/>
    <cellStyle name="Zvýraznění 4 2" xfId="87" xr:uid="{CAF58AF9-241C-4687-B2D0-50701BA93AA1}"/>
    <cellStyle name="Zvýraznění 5 2" xfId="88" xr:uid="{9D403BB8-53AF-47C4-9645-7ABF7AA3AAF3}"/>
    <cellStyle name="Zvýraznění 6 2" xfId="89" xr:uid="{81988BED-73EF-43BF-8E32-06E8F1F38EC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>
    <pageSetUpPr fitToPage="1"/>
  </sheetPr>
  <dimension ref="A1:I89"/>
  <sheetViews>
    <sheetView tabSelected="1" workbookViewId="0">
      <selection activeCell="M34" sqref="M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5.7109375" customWidth="1"/>
    <col min="6" max="6" width="16" customWidth="1"/>
    <col min="7" max="7" width="15.140625" customWidth="1"/>
    <col min="8" max="8" width="16.5703125" customWidth="1"/>
    <col min="9" max="9" width="14.85546875" customWidth="1"/>
  </cols>
  <sheetData>
    <row r="1" spans="1:9" ht="13.5" thickTop="1" x14ac:dyDescent="0.2">
      <c r="A1" s="163" t="s">
        <v>1</v>
      </c>
      <c r="B1" s="164"/>
      <c r="C1" s="81" t="s">
        <v>22</v>
      </c>
      <c r="D1" s="2"/>
      <c r="E1" s="3"/>
      <c r="F1" s="2"/>
      <c r="G1" s="83" t="s">
        <v>11</v>
      </c>
      <c r="H1" s="84" t="s">
        <v>78</v>
      </c>
      <c r="I1" s="85"/>
    </row>
    <row r="2" spans="1:9" ht="30" customHeight="1" thickBot="1" x14ac:dyDescent="0.25">
      <c r="A2" s="165" t="s">
        <v>2</v>
      </c>
      <c r="B2" s="166"/>
      <c r="C2" s="170" t="s">
        <v>76</v>
      </c>
      <c r="D2" s="171"/>
      <c r="E2" s="171"/>
      <c r="F2" s="172"/>
      <c r="G2" s="167" t="s">
        <v>77</v>
      </c>
      <c r="H2" s="168"/>
      <c r="I2" s="169"/>
    </row>
    <row r="3" spans="1:9" ht="13.5" thickTop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9.5" customHeight="1" x14ac:dyDescent="0.25">
      <c r="A4" s="4" t="s">
        <v>3</v>
      </c>
      <c r="B4" s="5"/>
      <c r="C4" s="5"/>
      <c r="D4" s="5"/>
      <c r="E4" s="5"/>
      <c r="F4" s="5"/>
      <c r="G4" s="5"/>
      <c r="H4" s="5"/>
      <c r="I4" s="5"/>
    </row>
    <row r="5" spans="1:9" ht="13.5" thickBo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3.5" thickBot="1" x14ac:dyDescent="0.25">
      <c r="A6" s="6"/>
      <c r="B6" s="7" t="s">
        <v>4</v>
      </c>
      <c r="C6" s="7"/>
      <c r="D6" s="8"/>
      <c r="E6" s="9" t="s">
        <v>5</v>
      </c>
      <c r="F6" s="10" t="s">
        <v>6</v>
      </c>
      <c r="G6" s="10" t="s">
        <v>7</v>
      </c>
      <c r="H6" s="10" t="s">
        <v>8</v>
      </c>
      <c r="I6" s="11" t="s">
        <v>0</v>
      </c>
    </row>
    <row r="7" spans="1:9" x14ac:dyDescent="0.2">
      <c r="A7" s="39" t="str">
        <f>ELE!C18</f>
        <v xml:space="preserve">M64.2 Svítidla </v>
      </c>
      <c r="B7" s="33"/>
      <c r="C7" s="33"/>
      <c r="D7" s="34"/>
      <c r="E7" s="35"/>
      <c r="F7" s="38">
        <f>ELE!G18</f>
        <v>0</v>
      </c>
      <c r="G7" s="36"/>
      <c r="H7" s="36"/>
      <c r="I7" s="37"/>
    </row>
    <row r="8" spans="1:9" x14ac:dyDescent="0.2">
      <c r="A8" s="39" t="str">
        <f>ELE!C32</f>
        <v>M64.4 Elektroinstalace -délkový materiál</v>
      </c>
      <c r="B8" s="33"/>
      <c r="C8" s="33"/>
      <c r="D8" s="34"/>
      <c r="E8" s="35"/>
      <c r="F8" s="49">
        <f>ELE!G32</f>
        <v>0</v>
      </c>
      <c r="G8" s="36"/>
      <c r="H8" s="36"/>
      <c r="I8" s="37"/>
    </row>
    <row r="9" spans="1:9" x14ac:dyDescent="0.2">
      <c r="A9" s="39" t="str">
        <f>ELE!C48</f>
        <v>M64.5 Elektroinstalace -kusový materiál materiál</v>
      </c>
      <c r="B9" s="33"/>
      <c r="C9" s="33"/>
      <c r="D9" s="34"/>
      <c r="E9" s="35"/>
      <c r="F9" s="49">
        <f>ELE!G48</f>
        <v>0</v>
      </c>
      <c r="G9" s="36"/>
      <c r="H9" s="36"/>
      <c r="I9" s="37"/>
    </row>
    <row r="10" spans="1:9" x14ac:dyDescent="0.2">
      <c r="A10" s="39" t="str">
        <f>ELE!C61</f>
        <v xml:space="preserve">M64.6 Elektroinstalace - Ostatní montáže </v>
      </c>
      <c r="B10" s="12"/>
      <c r="C10" s="1"/>
      <c r="D10" s="13"/>
      <c r="E10" s="25"/>
      <c r="F10" s="49">
        <f>ELE!G61</f>
        <v>0</v>
      </c>
      <c r="G10" s="26"/>
      <c r="H10" s="26"/>
      <c r="I10" s="27"/>
    </row>
    <row r="11" spans="1:9" x14ac:dyDescent="0.2">
      <c r="A11" s="24"/>
      <c r="B11" s="12"/>
      <c r="C11" s="1"/>
      <c r="D11" s="13"/>
      <c r="E11" s="25"/>
      <c r="F11" s="26"/>
      <c r="G11" s="26"/>
      <c r="H11" s="26"/>
      <c r="I11" s="27"/>
    </row>
    <row r="12" spans="1:9" x14ac:dyDescent="0.2">
      <c r="A12" s="24"/>
      <c r="B12" s="12"/>
      <c r="C12" s="1"/>
      <c r="D12" s="13"/>
      <c r="E12" s="25"/>
      <c r="F12" s="26"/>
      <c r="G12" s="26"/>
      <c r="H12" s="26"/>
      <c r="I12" s="27"/>
    </row>
    <row r="13" spans="1:9" x14ac:dyDescent="0.2">
      <c r="A13" s="24"/>
      <c r="B13" s="12"/>
      <c r="C13" s="1"/>
      <c r="D13" s="13"/>
      <c r="E13" s="25"/>
      <c r="F13" s="26"/>
      <c r="G13" s="26"/>
      <c r="H13" s="26"/>
      <c r="I13" s="27"/>
    </row>
    <row r="14" spans="1:9" x14ac:dyDescent="0.2">
      <c r="A14" s="24"/>
      <c r="B14" s="12"/>
      <c r="C14" s="1"/>
      <c r="D14" s="13"/>
      <c r="E14" s="25"/>
      <c r="F14" s="26"/>
      <c r="G14" s="26"/>
      <c r="H14" s="26"/>
      <c r="I14" s="27"/>
    </row>
    <row r="15" spans="1:9" x14ac:dyDescent="0.2">
      <c r="A15" s="24"/>
      <c r="B15" s="12"/>
      <c r="C15" s="1"/>
      <c r="D15" s="13"/>
      <c r="E15" s="25"/>
      <c r="F15" s="26"/>
      <c r="G15" s="26"/>
      <c r="H15" s="26"/>
      <c r="I15" s="27"/>
    </row>
    <row r="16" spans="1:9" x14ac:dyDescent="0.2">
      <c r="A16" s="24"/>
      <c r="B16" s="12"/>
      <c r="C16" s="1"/>
      <c r="D16" s="13"/>
      <c r="E16" s="25"/>
      <c r="F16" s="26"/>
      <c r="G16" s="26"/>
      <c r="H16" s="26"/>
      <c r="I16" s="27"/>
    </row>
    <row r="17" spans="1:9" x14ac:dyDescent="0.2">
      <c r="A17" s="24"/>
      <c r="B17" s="12"/>
      <c r="C17" s="1"/>
      <c r="D17" s="13"/>
      <c r="E17" s="25"/>
      <c r="F17" s="26"/>
      <c r="G17" s="26"/>
      <c r="H17" s="26"/>
      <c r="I17" s="27"/>
    </row>
    <row r="18" spans="1:9" x14ac:dyDescent="0.2">
      <c r="A18" s="24"/>
      <c r="B18" s="12"/>
      <c r="C18" s="1"/>
      <c r="D18" s="13"/>
      <c r="E18" s="25"/>
      <c r="F18" s="26"/>
      <c r="G18" s="26"/>
      <c r="H18" s="26"/>
      <c r="I18" s="27"/>
    </row>
    <row r="19" spans="1:9" x14ac:dyDescent="0.2">
      <c r="A19" s="24"/>
      <c r="B19" s="12"/>
      <c r="C19" s="1"/>
      <c r="D19" s="13"/>
      <c r="E19" s="25"/>
      <c r="F19" s="26"/>
      <c r="G19" s="26"/>
      <c r="H19" s="26"/>
      <c r="I19" s="27"/>
    </row>
    <row r="20" spans="1:9" x14ac:dyDescent="0.2">
      <c r="A20" s="24"/>
      <c r="B20" s="12"/>
      <c r="C20" s="1"/>
      <c r="D20" s="13"/>
      <c r="E20" s="25"/>
      <c r="F20" s="26"/>
      <c r="G20" s="26"/>
      <c r="H20" s="26"/>
      <c r="I20" s="27"/>
    </row>
    <row r="21" spans="1:9" x14ac:dyDescent="0.2">
      <c r="A21" s="24"/>
      <c r="B21" s="12"/>
      <c r="C21" s="1"/>
      <c r="D21" s="13"/>
      <c r="E21" s="25"/>
      <c r="F21" s="26"/>
      <c r="G21" s="26"/>
      <c r="H21" s="26"/>
      <c r="I21" s="27"/>
    </row>
    <row r="22" spans="1:9" x14ac:dyDescent="0.2">
      <c r="A22" s="24"/>
      <c r="B22" s="12"/>
      <c r="C22" s="1"/>
      <c r="D22" s="13"/>
      <c r="E22" s="25"/>
      <c r="F22" s="26"/>
      <c r="G22" s="26"/>
      <c r="H22" s="26"/>
      <c r="I22" s="27"/>
    </row>
    <row r="23" spans="1:9" x14ac:dyDescent="0.2">
      <c r="A23" s="24"/>
      <c r="B23" s="12"/>
      <c r="C23" s="1"/>
      <c r="D23" s="13"/>
      <c r="E23" s="25"/>
      <c r="F23" s="26"/>
      <c r="G23" s="26"/>
      <c r="H23" s="26"/>
      <c r="I23" s="27"/>
    </row>
    <row r="24" spans="1:9" x14ac:dyDescent="0.2">
      <c r="A24" s="24"/>
      <c r="B24" s="12"/>
      <c r="C24" s="1"/>
      <c r="D24" s="13"/>
      <c r="E24" s="25"/>
      <c r="F24" s="26"/>
      <c r="G24" s="26"/>
      <c r="H24" s="26"/>
      <c r="I24" s="27"/>
    </row>
    <row r="25" spans="1:9" x14ac:dyDescent="0.2">
      <c r="A25" s="24"/>
      <c r="B25" s="12"/>
      <c r="C25" s="1"/>
      <c r="D25" s="13"/>
      <c r="E25" s="25"/>
      <c r="F25" s="26"/>
      <c r="G25" s="26"/>
      <c r="H25" s="26"/>
      <c r="I25" s="27"/>
    </row>
    <row r="26" spans="1:9" x14ac:dyDescent="0.2">
      <c r="A26" s="24"/>
      <c r="B26" s="12"/>
      <c r="C26" s="1"/>
      <c r="D26" s="13"/>
      <c r="E26" s="25"/>
      <c r="F26" s="26"/>
      <c r="G26" s="26"/>
      <c r="H26" s="26"/>
      <c r="I26" s="27"/>
    </row>
    <row r="27" spans="1:9" x14ac:dyDescent="0.2">
      <c r="A27" s="24"/>
      <c r="B27" s="12"/>
      <c r="C27" s="1"/>
      <c r="D27" s="13"/>
      <c r="E27" s="25"/>
      <c r="F27" s="26"/>
      <c r="G27" s="26"/>
      <c r="H27" s="26"/>
      <c r="I27" s="27"/>
    </row>
    <row r="28" spans="1:9" x14ac:dyDescent="0.2">
      <c r="A28" s="24"/>
      <c r="B28" s="12"/>
      <c r="C28" s="1"/>
      <c r="D28" s="13"/>
      <c r="E28" s="25"/>
      <c r="F28" s="26"/>
      <c r="G28" s="26"/>
      <c r="H28" s="26"/>
      <c r="I28" s="27"/>
    </row>
    <row r="29" spans="1:9" x14ac:dyDescent="0.2">
      <c r="A29" s="24"/>
      <c r="B29" s="12"/>
      <c r="C29" s="1"/>
      <c r="D29" s="13"/>
      <c r="E29" s="25"/>
      <c r="F29" s="26"/>
      <c r="G29" s="26"/>
      <c r="H29" s="26"/>
      <c r="I29" s="27"/>
    </row>
    <row r="30" spans="1:9" x14ac:dyDescent="0.2">
      <c r="A30" s="24"/>
      <c r="B30" s="12"/>
      <c r="C30" s="1"/>
      <c r="D30" s="13"/>
      <c r="E30" s="25"/>
      <c r="F30" s="26"/>
      <c r="G30" s="26"/>
      <c r="H30" s="26"/>
      <c r="I30" s="27"/>
    </row>
    <row r="31" spans="1:9" x14ac:dyDescent="0.2">
      <c r="A31" s="24"/>
      <c r="B31" s="12"/>
      <c r="C31" s="1"/>
      <c r="D31" s="13"/>
      <c r="E31" s="25"/>
      <c r="F31" s="26"/>
      <c r="G31" s="26"/>
      <c r="H31" s="26"/>
      <c r="I31" s="27"/>
    </row>
    <row r="32" spans="1:9" x14ac:dyDescent="0.2">
      <c r="A32" s="24"/>
      <c r="B32" s="12"/>
      <c r="C32" s="1"/>
      <c r="D32" s="13"/>
      <c r="E32" s="25"/>
      <c r="F32" s="26"/>
      <c r="G32" s="26"/>
      <c r="H32" s="26"/>
      <c r="I32" s="27"/>
    </row>
    <row r="33" spans="1:9" x14ac:dyDescent="0.2">
      <c r="A33" s="24"/>
      <c r="B33" s="12"/>
      <c r="C33" s="1"/>
      <c r="D33" s="13"/>
      <c r="E33" s="25"/>
      <c r="F33" s="26"/>
      <c r="G33" s="26"/>
      <c r="H33" s="26"/>
      <c r="I33" s="27"/>
    </row>
    <row r="34" spans="1:9" x14ac:dyDescent="0.2">
      <c r="A34" s="24"/>
      <c r="B34" s="12"/>
      <c r="C34" s="1"/>
      <c r="D34" s="13"/>
      <c r="E34" s="25"/>
      <c r="F34" s="26"/>
      <c r="G34" s="26"/>
      <c r="H34" s="26"/>
      <c r="I34" s="27"/>
    </row>
    <row r="35" spans="1:9" x14ac:dyDescent="0.2">
      <c r="A35" s="24"/>
      <c r="B35" s="12"/>
      <c r="C35" s="1"/>
      <c r="D35" s="13"/>
      <c r="E35" s="25"/>
      <c r="F35" s="26"/>
      <c r="G35" s="26"/>
      <c r="H35" s="26"/>
      <c r="I35" s="27"/>
    </row>
    <row r="36" spans="1:9" ht="13.5" thickBot="1" x14ac:dyDescent="0.25">
      <c r="A36" s="24"/>
      <c r="B36" s="12"/>
      <c r="C36" s="1"/>
      <c r="D36" s="13"/>
      <c r="E36" s="25"/>
      <c r="F36" s="26"/>
      <c r="G36" s="26"/>
      <c r="H36" s="26"/>
      <c r="I36" s="27"/>
    </row>
    <row r="37" spans="1:9" s="20" customFormat="1" ht="13.5" thickBot="1" x14ac:dyDescent="0.25">
      <c r="A37" s="14"/>
      <c r="B37" s="15" t="s">
        <v>9</v>
      </c>
      <c r="C37" s="15"/>
      <c r="D37" s="16"/>
      <c r="E37" s="17">
        <f>SUM(E10:E36)</f>
        <v>0</v>
      </c>
      <c r="F37" s="18">
        <f>SUM(F7:F36)</f>
        <v>0</v>
      </c>
      <c r="G37" s="18">
        <f>SUM(G10:G36)</f>
        <v>0</v>
      </c>
      <c r="H37" s="18">
        <f>SUM(H10:H36)</f>
        <v>0</v>
      </c>
      <c r="I37" s="19">
        <f>SUM(I10:I36)</f>
        <v>0</v>
      </c>
    </row>
    <row r="38" spans="1:9" x14ac:dyDescent="0.2">
      <c r="A38" s="1"/>
      <c r="B38" s="1"/>
      <c r="C38" s="1"/>
      <c r="D38" s="1"/>
      <c r="E38" s="1"/>
      <c r="F38" s="1"/>
      <c r="G38" s="1"/>
      <c r="H38" s="1"/>
      <c r="I38" s="1"/>
    </row>
    <row r="40" spans="1:9" x14ac:dyDescent="0.2">
      <c r="B40" s="20"/>
      <c r="F40" s="21"/>
      <c r="G40" s="22"/>
      <c r="H40" s="22"/>
      <c r="I40" s="23"/>
    </row>
    <row r="41" spans="1:9" x14ac:dyDescent="0.2">
      <c r="F41" s="21"/>
      <c r="G41" s="22"/>
      <c r="H41" s="22"/>
      <c r="I41" s="23"/>
    </row>
    <row r="42" spans="1:9" x14ac:dyDescent="0.2">
      <c r="F42" s="21"/>
      <c r="G42" s="22"/>
      <c r="H42" s="22"/>
      <c r="I42" s="23"/>
    </row>
    <row r="43" spans="1:9" x14ac:dyDescent="0.2">
      <c r="F43" s="21"/>
      <c r="G43" s="22"/>
      <c r="H43" s="22"/>
      <c r="I43" s="23"/>
    </row>
    <row r="44" spans="1:9" x14ac:dyDescent="0.2">
      <c r="F44" s="21"/>
      <c r="G44" s="22"/>
      <c r="H44" s="22"/>
      <c r="I44" s="23"/>
    </row>
    <row r="45" spans="1:9" x14ac:dyDescent="0.2">
      <c r="F45" s="21"/>
      <c r="G45" s="22"/>
      <c r="H45" s="22"/>
      <c r="I45" s="23"/>
    </row>
    <row r="46" spans="1:9" x14ac:dyDescent="0.2">
      <c r="F46" s="21"/>
      <c r="G46" s="22"/>
      <c r="H46" s="22"/>
      <c r="I46" s="23"/>
    </row>
    <row r="47" spans="1:9" x14ac:dyDescent="0.2">
      <c r="F47" s="21"/>
      <c r="G47" s="22"/>
      <c r="H47" s="22"/>
      <c r="I47" s="23"/>
    </row>
    <row r="48" spans="1:9" x14ac:dyDescent="0.2">
      <c r="F48" s="21"/>
      <c r="G48" s="22"/>
      <c r="H48" s="22"/>
      <c r="I48" s="23"/>
    </row>
    <row r="49" spans="6:9" x14ac:dyDescent="0.2">
      <c r="F49" s="21"/>
      <c r="G49" s="22"/>
      <c r="H49" s="22"/>
      <c r="I49" s="23"/>
    </row>
    <row r="50" spans="6:9" x14ac:dyDescent="0.2">
      <c r="F50" s="21"/>
      <c r="G50" s="22"/>
      <c r="H50" s="22"/>
      <c r="I50" s="23"/>
    </row>
    <row r="51" spans="6:9" x14ac:dyDescent="0.2">
      <c r="F51" s="21"/>
      <c r="G51" s="22"/>
      <c r="H51" s="22"/>
      <c r="I51" s="23"/>
    </row>
    <row r="52" spans="6:9" x14ac:dyDescent="0.2">
      <c r="F52" s="21"/>
      <c r="G52" s="22"/>
      <c r="H52" s="22"/>
      <c r="I52" s="23"/>
    </row>
    <row r="53" spans="6:9" x14ac:dyDescent="0.2">
      <c r="F53" s="21"/>
      <c r="G53" s="22"/>
      <c r="H53" s="22"/>
      <c r="I53" s="23"/>
    </row>
    <row r="54" spans="6:9" x14ac:dyDescent="0.2">
      <c r="F54" s="21"/>
      <c r="G54" s="22"/>
      <c r="H54" s="22"/>
      <c r="I54" s="23"/>
    </row>
    <row r="55" spans="6:9" x14ac:dyDescent="0.2">
      <c r="F55" s="21"/>
      <c r="G55" s="22"/>
      <c r="H55" s="22"/>
      <c r="I55" s="23"/>
    </row>
    <row r="56" spans="6:9" x14ac:dyDescent="0.2">
      <c r="F56" s="21"/>
      <c r="G56" s="22"/>
      <c r="H56" s="22"/>
      <c r="I56" s="23"/>
    </row>
    <row r="57" spans="6:9" x14ac:dyDescent="0.2">
      <c r="F57" s="21"/>
      <c r="G57" s="22"/>
      <c r="H57" s="22"/>
      <c r="I57" s="23"/>
    </row>
    <row r="58" spans="6:9" x14ac:dyDescent="0.2">
      <c r="F58" s="21"/>
      <c r="G58" s="22"/>
      <c r="H58" s="22"/>
      <c r="I58" s="23"/>
    </row>
    <row r="59" spans="6:9" x14ac:dyDescent="0.2">
      <c r="F59" s="21"/>
      <c r="G59" s="22"/>
      <c r="H59" s="22"/>
      <c r="I59" s="23"/>
    </row>
    <row r="60" spans="6:9" x14ac:dyDescent="0.2">
      <c r="F60" s="21"/>
      <c r="G60" s="22"/>
      <c r="H60" s="22"/>
      <c r="I60" s="23"/>
    </row>
    <row r="61" spans="6:9" x14ac:dyDescent="0.2">
      <c r="F61" s="21"/>
      <c r="G61" s="22"/>
      <c r="H61" s="22"/>
      <c r="I61" s="23"/>
    </row>
    <row r="62" spans="6:9" x14ac:dyDescent="0.2">
      <c r="F62" s="21"/>
      <c r="G62" s="22"/>
      <c r="H62" s="22"/>
      <c r="I62" s="23"/>
    </row>
    <row r="63" spans="6:9" x14ac:dyDescent="0.2">
      <c r="F63" s="21"/>
      <c r="G63" s="22"/>
      <c r="H63" s="22"/>
      <c r="I63" s="23"/>
    </row>
    <row r="64" spans="6:9" x14ac:dyDescent="0.2">
      <c r="F64" s="21"/>
      <c r="G64" s="22"/>
      <c r="H64" s="22"/>
      <c r="I64" s="23"/>
    </row>
    <row r="65" spans="6:9" x14ac:dyDescent="0.2">
      <c r="F65" s="21"/>
      <c r="G65" s="22"/>
      <c r="H65" s="22"/>
      <c r="I65" s="23"/>
    </row>
    <row r="66" spans="6:9" x14ac:dyDescent="0.2">
      <c r="F66" s="21"/>
      <c r="G66" s="22"/>
      <c r="H66" s="22"/>
      <c r="I66" s="23"/>
    </row>
    <row r="67" spans="6:9" x14ac:dyDescent="0.2">
      <c r="F67" s="21"/>
      <c r="G67" s="22"/>
      <c r="H67" s="22"/>
      <c r="I67" s="23"/>
    </row>
    <row r="68" spans="6:9" x14ac:dyDescent="0.2">
      <c r="F68" s="21"/>
      <c r="G68" s="22"/>
      <c r="H68" s="22"/>
      <c r="I68" s="23"/>
    </row>
    <row r="69" spans="6:9" x14ac:dyDescent="0.2">
      <c r="F69" s="21"/>
      <c r="G69" s="22"/>
      <c r="H69" s="22"/>
      <c r="I69" s="23"/>
    </row>
    <row r="70" spans="6:9" x14ac:dyDescent="0.2">
      <c r="F70" s="21"/>
      <c r="G70" s="22"/>
      <c r="H70" s="22"/>
      <c r="I70" s="23"/>
    </row>
    <row r="71" spans="6:9" x14ac:dyDescent="0.2">
      <c r="F71" s="21"/>
      <c r="G71" s="22"/>
      <c r="H71" s="22"/>
      <c r="I71" s="23"/>
    </row>
    <row r="72" spans="6:9" x14ac:dyDescent="0.2">
      <c r="F72" s="21"/>
      <c r="G72" s="22"/>
      <c r="H72" s="22"/>
      <c r="I72" s="23"/>
    </row>
    <row r="73" spans="6:9" x14ac:dyDescent="0.2">
      <c r="F73" s="21"/>
      <c r="G73" s="22"/>
      <c r="H73" s="22"/>
      <c r="I73" s="23"/>
    </row>
    <row r="74" spans="6:9" x14ac:dyDescent="0.2">
      <c r="F74" s="21"/>
      <c r="G74" s="22"/>
      <c r="H74" s="22"/>
      <c r="I74" s="23"/>
    </row>
    <row r="75" spans="6:9" x14ac:dyDescent="0.2">
      <c r="F75" s="21"/>
      <c r="G75" s="22"/>
      <c r="H75" s="22"/>
      <c r="I75" s="23"/>
    </row>
    <row r="76" spans="6:9" x14ac:dyDescent="0.2">
      <c r="F76" s="21"/>
      <c r="G76" s="22"/>
      <c r="H76" s="22"/>
      <c r="I76" s="23"/>
    </row>
    <row r="77" spans="6:9" x14ac:dyDescent="0.2">
      <c r="F77" s="21"/>
      <c r="G77" s="22"/>
      <c r="H77" s="22"/>
      <c r="I77" s="23"/>
    </row>
    <row r="78" spans="6:9" x14ac:dyDescent="0.2">
      <c r="F78" s="21"/>
      <c r="G78" s="22"/>
      <c r="H78" s="22"/>
      <c r="I78" s="23"/>
    </row>
    <row r="79" spans="6:9" x14ac:dyDescent="0.2">
      <c r="F79" s="21"/>
      <c r="G79" s="22"/>
      <c r="H79" s="22"/>
      <c r="I79" s="23"/>
    </row>
    <row r="80" spans="6:9" x14ac:dyDescent="0.2">
      <c r="F80" s="21"/>
      <c r="G80" s="22"/>
      <c r="H80" s="22"/>
      <c r="I80" s="23"/>
    </row>
    <row r="81" spans="6:9" x14ac:dyDescent="0.2">
      <c r="F81" s="21"/>
      <c r="G81" s="22"/>
      <c r="H81" s="22"/>
      <c r="I81" s="23"/>
    </row>
    <row r="82" spans="6:9" x14ac:dyDescent="0.2">
      <c r="F82" s="21"/>
      <c r="G82" s="22"/>
      <c r="H82" s="22"/>
      <c r="I82" s="23"/>
    </row>
    <row r="83" spans="6:9" x14ac:dyDescent="0.2">
      <c r="F83" s="21"/>
      <c r="G83" s="22"/>
      <c r="H83" s="22"/>
      <c r="I83" s="23"/>
    </row>
    <row r="84" spans="6:9" x14ac:dyDescent="0.2">
      <c r="F84" s="21"/>
      <c r="G84" s="22"/>
      <c r="H84" s="22"/>
      <c r="I84" s="23"/>
    </row>
    <row r="85" spans="6:9" x14ac:dyDescent="0.2">
      <c r="F85" s="21"/>
      <c r="G85" s="22"/>
      <c r="H85" s="22"/>
      <c r="I85" s="23"/>
    </row>
    <row r="86" spans="6:9" x14ac:dyDescent="0.2">
      <c r="F86" s="21"/>
      <c r="G86" s="22"/>
      <c r="H86" s="22"/>
      <c r="I86" s="23"/>
    </row>
    <row r="87" spans="6:9" x14ac:dyDescent="0.2">
      <c r="F87" s="21"/>
      <c r="G87" s="22"/>
      <c r="H87" s="22"/>
      <c r="I87" s="23"/>
    </row>
    <row r="88" spans="6:9" x14ac:dyDescent="0.2">
      <c r="F88" s="21"/>
      <c r="G88" s="22"/>
      <c r="H88" s="22"/>
      <c r="I88" s="23"/>
    </row>
    <row r="89" spans="6:9" x14ac:dyDescent="0.2">
      <c r="F89" s="21"/>
      <c r="G89" s="22"/>
      <c r="H89" s="22"/>
      <c r="I89" s="23"/>
    </row>
  </sheetData>
  <mergeCells count="4">
    <mergeCell ref="A1:B1"/>
    <mergeCell ref="A2:B2"/>
    <mergeCell ref="G2:I2"/>
    <mergeCell ref="C2:F2"/>
  </mergeCells>
  <pageMargins left="0.59055118110236227" right="0.39370078740157483" top="0.59055118110236227" bottom="0.98425196850393704" header="0.19685039370078741" footer="0.51181102362204722"/>
  <pageSetup paperSize="9" scale="79" fitToHeight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AO61"/>
  <sheetViews>
    <sheetView zoomScaleNormal="100" workbookViewId="0">
      <pane ySplit="5" topLeftCell="A8" activePane="bottomLeft" state="frozen"/>
      <selection pane="bottomLeft" activeCell="F8" sqref="F8"/>
    </sheetView>
  </sheetViews>
  <sheetFormatPr defaultColWidth="9.140625" defaultRowHeight="12.75" x14ac:dyDescent="0.2"/>
  <cols>
    <col min="1" max="1" width="4.42578125" style="68" customWidth="1"/>
    <col min="2" max="2" width="12.28515625" style="68" customWidth="1"/>
    <col min="3" max="3" width="40.42578125" style="104" customWidth="1"/>
    <col min="4" max="4" width="5.5703125" style="68" customWidth="1"/>
    <col min="5" max="5" width="9.5703125" style="105" customWidth="1"/>
    <col min="6" max="6" width="11" style="68" customWidth="1"/>
    <col min="7" max="7" width="13.85546875" style="68" customWidth="1"/>
    <col min="8" max="8" width="9.140625" style="68" customWidth="1"/>
    <col min="9" max="9" width="5.140625" customWidth="1"/>
    <col min="10" max="10" width="9.140625" customWidth="1"/>
    <col min="11" max="16384" width="9.140625" style="68"/>
  </cols>
  <sheetData>
    <row r="1" spans="1:10" ht="15.75" x14ac:dyDescent="0.25">
      <c r="A1" s="74" t="s">
        <v>10</v>
      </c>
      <c r="B1" s="74"/>
      <c r="C1" s="75"/>
      <c r="D1" s="74"/>
      <c r="E1" s="74"/>
      <c r="F1" s="74"/>
      <c r="G1" s="74"/>
    </row>
    <row r="2" spans="1:10" ht="13.5" thickBot="1" x14ac:dyDescent="0.25">
      <c r="A2" s="76"/>
      <c r="B2" s="77"/>
      <c r="C2" s="78"/>
      <c r="D2" s="79"/>
      <c r="E2" s="80"/>
      <c r="F2" s="79"/>
      <c r="G2" s="79"/>
    </row>
    <row r="3" spans="1:10" ht="13.5" thickTop="1" x14ac:dyDescent="0.2">
      <c r="A3" s="163" t="s">
        <v>1</v>
      </c>
      <c r="B3" s="164"/>
      <c r="C3" s="81" t="s">
        <v>22</v>
      </c>
      <c r="D3" s="82"/>
      <c r="E3" s="83" t="s">
        <v>11</v>
      </c>
      <c r="F3" s="84" t="s">
        <v>78</v>
      </c>
      <c r="G3" s="85"/>
    </row>
    <row r="4" spans="1:10" ht="26.25" thickBot="1" x14ac:dyDescent="0.25">
      <c r="A4" s="173" t="s">
        <v>2</v>
      </c>
      <c r="B4" s="166"/>
      <c r="C4" s="86" t="s">
        <v>76</v>
      </c>
      <c r="D4" s="87"/>
      <c r="E4" s="167" t="s">
        <v>77</v>
      </c>
      <c r="F4" s="168"/>
      <c r="G4" s="169"/>
    </row>
    <row r="5" spans="1:10" ht="13.5" thickTop="1" x14ac:dyDescent="0.2">
      <c r="A5" s="88"/>
      <c r="B5" s="76"/>
      <c r="C5" s="174"/>
      <c r="D5" s="175"/>
      <c r="E5" s="89"/>
      <c r="F5" s="76"/>
      <c r="G5" s="76"/>
    </row>
    <row r="6" spans="1:10" x14ac:dyDescent="0.2">
      <c r="A6" s="90" t="s">
        <v>12</v>
      </c>
      <c r="B6" s="91" t="s">
        <v>13</v>
      </c>
      <c r="C6" s="92" t="s">
        <v>14</v>
      </c>
      <c r="D6" s="93" t="s">
        <v>15</v>
      </c>
      <c r="E6" s="93" t="s">
        <v>16</v>
      </c>
      <c r="F6" s="93" t="s">
        <v>17</v>
      </c>
      <c r="G6" s="91" t="s">
        <v>18</v>
      </c>
      <c r="I6" s="68"/>
      <c r="J6" s="68"/>
    </row>
    <row r="8" spans="1:10" x14ac:dyDescent="0.2">
      <c r="A8" s="106" t="s">
        <v>19</v>
      </c>
      <c r="B8" s="107" t="s">
        <v>24</v>
      </c>
      <c r="C8" s="51" t="s">
        <v>60</v>
      </c>
      <c r="D8" s="42"/>
      <c r="E8" s="43"/>
      <c r="F8" s="180"/>
      <c r="G8" s="108"/>
      <c r="I8" s="68"/>
      <c r="J8" s="68"/>
    </row>
    <row r="9" spans="1:10" x14ac:dyDescent="0.2">
      <c r="A9" s="32">
        <f>MAX(A$7:A8)+1</f>
        <v>1</v>
      </c>
      <c r="B9" s="31" t="s">
        <v>47</v>
      </c>
      <c r="C9" s="50" t="s">
        <v>25</v>
      </c>
      <c r="D9" s="28" t="s">
        <v>23</v>
      </c>
      <c r="E9" s="29">
        <v>3</v>
      </c>
      <c r="F9" s="29"/>
      <c r="G9" s="30">
        <f>E9*F9</f>
        <v>0</v>
      </c>
      <c r="I9" s="68"/>
      <c r="J9" s="68"/>
    </row>
    <row r="10" spans="1:10" x14ac:dyDescent="0.2">
      <c r="A10" s="109"/>
      <c r="B10" s="110"/>
      <c r="C10" s="176" t="s">
        <v>69</v>
      </c>
      <c r="D10" s="177"/>
      <c r="E10" s="44">
        <v>0</v>
      </c>
      <c r="F10" s="41"/>
      <c r="G10" s="111"/>
      <c r="I10" s="68"/>
      <c r="J10" s="68"/>
    </row>
    <row r="11" spans="1:10" x14ac:dyDescent="0.2">
      <c r="A11" s="94"/>
      <c r="B11" s="95"/>
      <c r="C11" s="178" t="s">
        <v>70</v>
      </c>
      <c r="D11" s="179"/>
      <c r="E11" s="45">
        <v>3</v>
      </c>
      <c r="F11" s="40"/>
      <c r="G11" s="96"/>
      <c r="I11" s="68"/>
      <c r="J11" s="68"/>
    </row>
    <row r="12" spans="1:10" x14ac:dyDescent="0.2">
      <c r="A12" s="32">
        <f>MAX(A$7:A11)+1</f>
        <v>2</v>
      </c>
      <c r="B12" s="31" t="s">
        <v>48</v>
      </c>
      <c r="C12" s="50" t="s">
        <v>26</v>
      </c>
      <c r="D12" s="28" t="s">
        <v>23</v>
      </c>
      <c r="E12" s="29">
        <v>2</v>
      </c>
      <c r="F12" s="29"/>
      <c r="G12" s="30">
        <f>E12*F12</f>
        <v>0</v>
      </c>
      <c r="I12" s="68"/>
      <c r="J12" s="68"/>
    </row>
    <row r="13" spans="1:10" x14ac:dyDescent="0.2">
      <c r="A13" s="109"/>
      <c r="B13" s="110"/>
      <c r="C13" s="176" t="s">
        <v>69</v>
      </c>
      <c r="D13" s="177"/>
      <c r="E13" s="44">
        <v>0</v>
      </c>
      <c r="F13" s="41"/>
      <c r="G13" s="111"/>
      <c r="I13" s="68"/>
      <c r="J13" s="68"/>
    </row>
    <row r="14" spans="1:10" x14ac:dyDescent="0.2">
      <c r="A14" s="94"/>
      <c r="B14" s="95"/>
      <c r="C14" s="178" t="s">
        <v>71</v>
      </c>
      <c r="D14" s="179"/>
      <c r="E14" s="45">
        <v>2</v>
      </c>
      <c r="F14" s="40"/>
      <c r="G14" s="96"/>
      <c r="I14" s="68"/>
      <c r="J14" s="68"/>
    </row>
    <row r="15" spans="1:10" x14ac:dyDescent="0.2">
      <c r="A15" s="32">
        <v>3</v>
      </c>
      <c r="B15" s="31" t="s">
        <v>49</v>
      </c>
      <c r="C15" s="50" t="s">
        <v>27</v>
      </c>
      <c r="D15" s="28" t="s">
        <v>23</v>
      </c>
      <c r="E15" s="29">
        <v>1</v>
      </c>
      <c r="F15" s="29"/>
      <c r="G15" s="30">
        <f>E15*F15</f>
        <v>0</v>
      </c>
      <c r="I15" s="68"/>
      <c r="J15" s="68"/>
    </row>
    <row r="16" spans="1:10" x14ac:dyDescent="0.2">
      <c r="A16" s="109"/>
      <c r="B16" s="110"/>
      <c r="C16" s="72" t="s">
        <v>69</v>
      </c>
      <c r="D16" s="73"/>
      <c r="E16" s="44">
        <v>0</v>
      </c>
      <c r="F16" s="41"/>
      <c r="G16" s="111"/>
      <c r="I16" s="68"/>
      <c r="J16" s="68"/>
    </row>
    <row r="17" spans="1:41" x14ac:dyDescent="0.2">
      <c r="A17" s="94"/>
      <c r="B17" s="95"/>
      <c r="C17" s="70" t="s">
        <v>64</v>
      </c>
      <c r="D17" s="71"/>
      <c r="E17" s="45">
        <v>1</v>
      </c>
      <c r="F17" s="40"/>
      <c r="G17" s="96"/>
      <c r="I17" s="68"/>
      <c r="J17" s="68"/>
    </row>
    <row r="18" spans="1:41" x14ac:dyDescent="0.2">
      <c r="A18" s="97"/>
      <c r="B18" s="98" t="s">
        <v>20</v>
      </c>
      <c r="C18" s="99" t="s">
        <v>72</v>
      </c>
      <c r="D18" s="46"/>
      <c r="E18" s="100"/>
      <c r="F18" s="101"/>
      <c r="G18" s="102">
        <f>SUM(G9:G17)</f>
        <v>0</v>
      </c>
      <c r="I18" s="68"/>
      <c r="J18" s="68"/>
      <c r="AK18" s="103">
        <f>SUM(AK15:AK17)</f>
        <v>0</v>
      </c>
      <c r="AL18" s="103">
        <f>SUM(AL15:AL17)</f>
        <v>0</v>
      </c>
      <c r="AM18" s="103">
        <f>SUM(AM15:AM17)</f>
        <v>0</v>
      </c>
      <c r="AN18" s="103">
        <f>SUM(AN15:AN17)</f>
        <v>0</v>
      </c>
      <c r="AO18" s="103">
        <f>SUM(AO15:AO17)</f>
        <v>0</v>
      </c>
    </row>
    <row r="20" spans="1:41" x14ac:dyDescent="0.2">
      <c r="A20" s="67"/>
      <c r="B20" s="112"/>
      <c r="C20" s="48"/>
      <c r="D20" s="48"/>
      <c r="E20" s="113"/>
      <c r="F20" s="48"/>
      <c r="G20" s="114"/>
      <c r="I20" s="68"/>
      <c r="J20" s="68"/>
    </row>
    <row r="21" spans="1:41" s="116" customFormat="1" x14ac:dyDescent="0.2">
      <c r="A21" s="106" t="s">
        <v>19</v>
      </c>
      <c r="B21" s="107" t="s">
        <v>28</v>
      </c>
      <c r="C21" s="52" t="s">
        <v>29</v>
      </c>
      <c r="D21" s="46"/>
      <c r="E21" s="47"/>
      <c r="F21" s="47"/>
      <c r="G21" s="115"/>
    </row>
    <row r="22" spans="1:41" s="116" customFormat="1" ht="25.5" x14ac:dyDescent="0.2">
      <c r="A22" s="32">
        <f>MAX(A$7:A21)+1</f>
        <v>4</v>
      </c>
      <c r="B22" s="31" t="str">
        <f>"ELE0100"&amp;A22</f>
        <v>ELE01004</v>
      </c>
      <c r="C22" s="117" t="s">
        <v>39</v>
      </c>
      <c r="D22" s="118" t="s">
        <v>21</v>
      </c>
      <c r="E22" s="69">
        <v>50</v>
      </c>
      <c r="F22" s="69"/>
      <c r="G22" s="119">
        <f>E22*F22</f>
        <v>0</v>
      </c>
      <c r="I22" s="120"/>
      <c r="J22" s="120"/>
    </row>
    <row r="23" spans="1:41" s="116" customFormat="1" x14ac:dyDescent="0.2">
      <c r="A23" s="121"/>
      <c r="B23" s="122"/>
      <c r="C23" s="123" t="s">
        <v>30</v>
      </c>
      <c r="D23" s="124"/>
      <c r="E23" s="125"/>
      <c r="F23" s="61"/>
      <c r="G23" s="126"/>
    </row>
    <row r="24" spans="1:41" s="116" customFormat="1" ht="25.5" x14ac:dyDescent="0.2">
      <c r="A24" s="32">
        <f>MAX(A$7:A23)+1</f>
        <v>5</v>
      </c>
      <c r="B24" s="31" t="str">
        <f>"ELE0100"&amp;A24</f>
        <v>ELE01005</v>
      </c>
      <c r="C24" s="127" t="s">
        <v>38</v>
      </c>
      <c r="D24" s="58" t="s">
        <v>21</v>
      </c>
      <c r="E24" s="59">
        <v>40</v>
      </c>
      <c r="F24" s="59"/>
      <c r="G24" s="60">
        <f>E24*F24</f>
        <v>0</v>
      </c>
    </row>
    <row r="25" spans="1:41" s="116" customFormat="1" x14ac:dyDescent="0.2">
      <c r="A25" s="121"/>
      <c r="B25" s="122"/>
      <c r="C25" s="123" t="s">
        <v>69</v>
      </c>
      <c r="D25" s="124"/>
      <c r="E25" s="125"/>
      <c r="F25" s="61"/>
      <c r="G25" s="126"/>
    </row>
    <row r="26" spans="1:41" x14ac:dyDescent="0.2">
      <c r="A26" s="94"/>
      <c r="B26" s="95"/>
      <c r="C26" s="123" t="s">
        <v>30</v>
      </c>
      <c r="D26" s="71"/>
      <c r="E26" s="45"/>
      <c r="F26" s="40"/>
      <c r="G26" s="96"/>
      <c r="I26" s="68"/>
      <c r="J26" s="68"/>
    </row>
    <row r="27" spans="1:41" s="116" customFormat="1" ht="25.5" x14ac:dyDescent="0.2">
      <c r="A27" s="32">
        <f>MAX(A$7:A26)+1</f>
        <v>6</v>
      </c>
      <c r="B27" s="31" t="s">
        <v>65</v>
      </c>
      <c r="C27" s="117" t="s">
        <v>66</v>
      </c>
      <c r="D27" s="118" t="s">
        <v>21</v>
      </c>
      <c r="E27" s="69">
        <v>120</v>
      </c>
      <c r="F27" s="69"/>
      <c r="G27" s="119">
        <f>E27*F27</f>
        <v>0</v>
      </c>
      <c r="I27" s="120"/>
    </row>
    <row r="28" spans="1:41" s="116" customFormat="1" x14ac:dyDescent="0.2">
      <c r="A28" s="121"/>
      <c r="B28" s="122"/>
      <c r="C28" s="158" t="s">
        <v>30</v>
      </c>
      <c r="D28" s="159"/>
      <c r="E28" s="125"/>
      <c r="F28" s="61"/>
      <c r="G28" s="126"/>
    </row>
    <row r="29" spans="1:41" x14ac:dyDescent="0.2">
      <c r="A29" s="32">
        <f>MAX(A$7:A26)+1</f>
        <v>6</v>
      </c>
      <c r="B29" s="31" t="str">
        <f>"ELE0100"&amp;A29</f>
        <v>ELE01006</v>
      </c>
      <c r="C29" s="128" t="s">
        <v>44</v>
      </c>
      <c r="D29" s="28" t="s">
        <v>21</v>
      </c>
      <c r="E29" s="29">
        <v>40</v>
      </c>
      <c r="F29" s="29"/>
      <c r="G29" s="30">
        <f>E29*F29</f>
        <v>0</v>
      </c>
      <c r="I29" s="68"/>
      <c r="J29" s="68"/>
    </row>
    <row r="30" spans="1:41" ht="22.5" x14ac:dyDescent="0.2">
      <c r="A30" s="53"/>
      <c r="B30" s="54"/>
      <c r="C30" s="130" t="s">
        <v>46</v>
      </c>
      <c r="D30" s="55"/>
      <c r="E30" s="129"/>
      <c r="F30" s="56"/>
      <c r="G30" s="57"/>
      <c r="I30" s="68"/>
      <c r="J30" s="68"/>
    </row>
    <row r="31" spans="1:41" ht="22.5" x14ac:dyDescent="0.2">
      <c r="A31" s="62"/>
      <c r="B31" s="63"/>
      <c r="C31" s="131" t="s">
        <v>45</v>
      </c>
      <c r="D31" s="64"/>
      <c r="E31" s="132"/>
      <c r="F31" s="65"/>
      <c r="G31" s="66"/>
      <c r="I31" s="68"/>
      <c r="J31" s="68"/>
    </row>
    <row r="32" spans="1:41" x14ac:dyDescent="0.2">
      <c r="A32" s="97"/>
      <c r="B32" s="98" t="s">
        <v>20</v>
      </c>
      <c r="C32" s="99" t="s">
        <v>73</v>
      </c>
      <c r="D32" s="46"/>
      <c r="E32" s="100"/>
      <c r="F32" s="101"/>
      <c r="G32" s="102">
        <f>SUM(G22:G31)</f>
        <v>0</v>
      </c>
      <c r="I32" s="68"/>
      <c r="J32" s="68"/>
    </row>
    <row r="33" spans="1:10" x14ac:dyDescent="0.2">
      <c r="A33" s="97"/>
      <c r="B33" s="98"/>
      <c r="C33" s="134"/>
      <c r="D33" s="46"/>
      <c r="E33" s="100"/>
      <c r="F33" s="100"/>
      <c r="G33" s="135"/>
      <c r="I33" s="68"/>
      <c r="J33" s="68"/>
    </row>
    <row r="34" spans="1:10" x14ac:dyDescent="0.2">
      <c r="A34" s="106" t="s">
        <v>19</v>
      </c>
      <c r="B34" s="107" t="s">
        <v>32</v>
      </c>
      <c r="C34" s="52" t="s">
        <v>33</v>
      </c>
      <c r="D34" s="46"/>
      <c r="E34" s="47"/>
      <c r="F34" s="47"/>
      <c r="G34" s="115"/>
      <c r="I34" s="68"/>
      <c r="J34" s="68"/>
    </row>
    <row r="35" spans="1:10" ht="25.5" x14ac:dyDescent="0.2">
      <c r="A35" s="32">
        <f>MAX(A$7:A34)+1</f>
        <v>7</v>
      </c>
      <c r="B35" s="31" t="str">
        <f>"ELE0100"&amp;A35</f>
        <v>ELE01007</v>
      </c>
      <c r="C35" s="133" t="s">
        <v>40</v>
      </c>
      <c r="D35" s="28" t="s">
        <v>23</v>
      </c>
      <c r="E35" s="29">
        <v>2</v>
      </c>
      <c r="F35" s="29"/>
      <c r="G35" s="30">
        <f>E35*F35</f>
        <v>0</v>
      </c>
      <c r="I35" s="68"/>
      <c r="J35" s="68"/>
    </row>
    <row r="36" spans="1:10" x14ac:dyDescent="0.2">
      <c r="A36" s="109"/>
      <c r="B36" s="110"/>
      <c r="C36" s="72" t="s">
        <v>69</v>
      </c>
      <c r="D36" s="73"/>
      <c r="E36" s="44"/>
      <c r="F36" s="41"/>
      <c r="G36" s="111"/>
      <c r="I36" s="68"/>
      <c r="J36" s="68"/>
    </row>
    <row r="37" spans="1:10" x14ac:dyDescent="0.2">
      <c r="A37" s="94"/>
      <c r="B37" s="95"/>
      <c r="C37" s="70" t="s">
        <v>71</v>
      </c>
      <c r="D37" s="71"/>
      <c r="E37" s="45"/>
      <c r="F37" s="40"/>
      <c r="G37" s="96"/>
      <c r="I37" s="68"/>
      <c r="J37" s="68"/>
    </row>
    <row r="38" spans="1:10" x14ac:dyDescent="0.2">
      <c r="A38" s="32">
        <f>MAX(A$7:A37)+1</f>
        <v>8</v>
      </c>
      <c r="B38" s="31" t="str">
        <f>"ELE0100"&amp;A38</f>
        <v>ELE01008</v>
      </c>
      <c r="C38" s="133" t="s">
        <v>31</v>
      </c>
      <c r="D38" s="28" t="s">
        <v>23</v>
      </c>
      <c r="E38" s="29">
        <v>2</v>
      </c>
      <c r="F38" s="29"/>
      <c r="G38" s="30">
        <f>E38*F38</f>
        <v>0</v>
      </c>
      <c r="I38" s="68"/>
      <c r="J38" s="68"/>
    </row>
    <row r="39" spans="1:10" x14ac:dyDescent="0.2">
      <c r="A39" s="109"/>
      <c r="B39" s="110"/>
      <c r="C39" s="72" t="s">
        <v>74</v>
      </c>
      <c r="D39" s="73"/>
      <c r="E39" s="44"/>
      <c r="F39" s="41"/>
      <c r="G39" s="111"/>
      <c r="I39" s="68"/>
      <c r="J39" s="68"/>
    </row>
    <row r="40" spans="1:10" x14ac:dyDescent="0.2">
      <c r="A40" s="94"/>
      <c r="B40" s="95"/>
      <c r="C40" s="70" t="s">
        <v>75</v>
      </c>
      <c r="D40" s="71"/>
      <c r="E40" s="45"/>
      <c r="F40" s="40"/>
      <c r="G40" s="96"/>
      <c r="I40" s="68"/>
      <c r="J40" s="68"/>
    </row>
    <row r="41" spans="1:10" x14ac:dyDescent="0.2">
      <c r="A41" s="32">
        <f>MAX(A$7:A40)+1</f>
        <v>9</v>
      </c>
      <c r="B41" s="31" t="str">
        <f>"ELE0100"&amp;A41</f>
        <v>ELE01009</v>
      </c>
      <c r="C41" s="128" t="s">
        <v>37</v>
      </c>
      <c r="D41" s="28" t="s">
        <v>23</v>
      </c>
      <c r="E41" s="29">
        <v>2</v>
      </c>
      <c r="F41" s="29"/>
      <c r="G41" s="30">
        <f>E41*F41</f>
        <v>0</v>
      </c>
      <c r="I41" s="68"/>
      <c r="J41" s="68"/>
    </row>
    <row r="42" spans="1:10" ht="22.5" x14ac:dyDescent="0.2">
      <c r="A42" s="62"/>
      <c r="B42" s="63"/>
      <c r="C42" s="131" t="s">
        <v>36</v>
      </c>
      <c r="D42" s="64"/>
      <c r="E42" s="132"/>
      <c r="F42" s="65"/>
      <c r="G42" s="66"/>
      <c r="I42" s="68"/>
      <c r="J42" s="68"/>
    </row>
    <row r="43" spans="1:10" x14ac:dyDescent="0.2">
      <c r="A43" s="32">
        <f>MAX(A$7:A42)+1</f>
        <v>10</v>
      </c>
      <c r="B43" s="31" t="str">
        <f>"ELE0100"&amp;A43</f>
        <v>ELE010010</v>
      </c>
      <c r="C43" s="128" t="s">
        <v>43</v>
      </c>
      <c r="D43" s="28" t="s">
        <v>23</v>
      </c>
      <c r="E43" s="29">
        <v>1</v>
      </c>
      <c r="F43" s="29"/>
      <c r="G43" s="30">
        <f>E43*F43</f>
        <v>0</v>
      </c>
      <c r="I43" s="68"/>
      <c r="J43" s="68"/>
    </row>
    <row r="44" spans="1:10" ht="22.5" x14ac:dyDescent="0.2">
      <c r="A44" s="62"/>
      <c r="B44" s="63"/>
      <c r="C44" s="131" t="s">
        <v>36</v>
      </c>
      <c r="D44" s="64"/>
      <c r="E44" s="132"/>
      <c r="F44" s="65"/>
      <c r="G44" s="66"/>
      <c r="I44" s="68"/>
      <c r="J44" s="68"/>
    </row>
    <row r="45" spans="1:10" x14ac:dyDescent="0.2">
      <c r="A45" s="32">
        <f>MAX(A$7:A44)+1</f>
        <v>11</v>
      </c>
      <c r="B45" s="31" t="s">
        <v>61</v>
      </c>
      <c r="C45" s="128" t="s">
        <v>62</v>
      </c>
      <c r="D45" s="28" t="s">
        <v>23</v>
      </c>
      <c r="E45" s="29">
        <v>1</v>
      </c>
      <c r="F45" s="29"/>
      <c r="G45" s="30">
        <f>E45*F45</f>
        <v>0</v>
      </c>
    </row>
    <row r="46" spans="1:10" x14ac:dyDescent="0.2">
      <c r="A46" s="53"/>
      <c r="B46" s="54"/>
      <c r="C46" s="155" t="s">
        <v>63</v>
      </c>
      <c r="D46" s="55"/>
      <c r="E46" s="129"/>
      <c r="F46" s="56"/>
      <c r="G46" s="57"/>
    </row>
    <row r="47" spans="1:10" x14ac:dyDescent="0.2">
      <c r="A47" s="62"/>
      <c r="B47" s="63"/>
      <c r="C47" s="156" t="s">
        <v>64</v>
      </c>
      <c r="D47" s="157"/>
      <c r="E47" s="45"/>
      <c r="F47" s="40"/>
      <c r="G47" s="96"/>
    </row>
    <row r="48" spans="1:10" ht="25.5" x14ac:dyDescent="0.2">
      <c r="A48" s="97"/>
      <c r="B48" s="98" t="s">
        <v>20</v>
      </c>
      <c r="C48" s="99" t="str">
        <f>CONCATENATE(B34," ",C34)</f>
        <v>M64.5 Elektroinstalace -kusový materiál materiál</v>
      </c>
      <c r="D48" s="46"/>
      <c r="E48" s="100"/>
      <c r="F48" s="101"/>
      <c r="G48" s="102">
        <f>SUM(G34:G47)</f>
        <v>0</v>
      </c>
      <c r="I48" s="68"/>
      <c r="J48" s="68"/>
    </row>
    <row r="49" spans="1:10" x14ac:dyDescent="0.2">
      <c r="I49" s="68"/>
      <c r="J49" s="68"/>
    </row>
    <row r="50" spans="1:10" x14ac:dyDescent="0.2">
      <c r="I50" s="68"/>
      <c r="J50" s="68"/>
    </row>
    <row r="51" spans="1:10" x14ac:dyDescent="0.2">
      <c r="A51" s="106" t="s">
        <v>19</v>
      </c>
      <c r="B51" s="107" t="s">
        <v>34</v>
      </c>
      <c r="C51" s="52" t="s">
        <v>35</v>
      </c>
      <c r="D51" s="46"/>
      <c r="E51" s="47"/>
      <c r="F51" s="47"/>
      <c r="G51" s="115"/>
      <c r="H51"/>
    </row>
    <row r="52" spans="1:10" ht="25.5" x14ac:dyDescent="0.2">
      <c r="A52" s="32">
        <f>MAX(A$7:A51)+1</f>
        <v>12</v>
      </c>
      <c r="B52" s="31" t="str">
        <f>"ELE0100"&amp;A52</f>
        <v>ELE010012</v>
      </c>
      <c r="C52" s="128" t="s">
        <v>41</v>
      </c>
      <c r="D52" s="28" t="s">
        <v>23</v>
      </c>
      <c r="E52" s="29">
        <v>3</v>
      </c>
      <c r="F52" s="29"/>
      <c r="G52" s="30">
        <f>E52*F52</f>
        <v>0</v>
      </c>
      <c r="H52"/>
    </row>
    <row r="53" spans="1:10" x14ac:dyDescent="0.2">
      <c r="A53" s="62"/>
      <c r="B53" s="63"/>
      <c r="C53" s="131" t="s">
        <v>42</v>
      </c>
      <c r="D53" s="64"/>
      <c r="E53" s="132"/>
      <c r="F53" s="65"/>
      <c r="G53" s="66"/>
      <c r="H53"/>
    </row>
    <row r="54" spans="1:10" ht="25.5" x14ac:dyDescent="0.2">
      <c r="A54" s="32">
        <f>MAX(A$7:A53)+1</f>
        <v>13</v>
      </c>
      <c r="B54" s="31" t="s">
        <v>67</v>
      </c>
      <c r="C54" s="160" t="s">
        <v>68</v>
      </c>
      <c r="D54" s="161" t="s">
        <v>59</v>
      </c>
      <c r="E54" s="162">
        <v>10</v>
      </c>
      <c r="F54" s="162"/>
      <c r="G54" s="30">
        <f>E54*F54</f>
        <v>0</v>
      </c>
      <c r="J54" s="68"/>
    </row>
    <row r="55" spans="1:10" ht="14.25" customHeight="1" x14ac:dyDescent="0.2">
      <c r="A55" s="32">
        <f>MAX(A$7:A54)+1</f>
        <v>14</v>
      </c>
      <c r="B55" s="31" t="s">
        <v>50</v>
      </c>
      <c r="C55" s="138" t="s">
        <v>51</v>
      </c>
      <c r="D55" s="139" t="s">
        <v>59</v>
      </c>
      <c r="E55" s="140">
        <v>5</v>
      </c>
      <c r="F55" s="140"/>
      <c r="G55" s="141">
        <f>E55*F55</f>
        <v>0</v>
      </c>
      <c r="H55"/>
    </row>
    <row r="56" spans="1:10" ht="56.25" x14ac:dyDescent="0.2">
      <c r="A56" s="136"/>
      <c r="B56" s="137"/>
      <c r="C56" s="152" t="s">
        <v>52</v>
      </c>
      <c r="D56" s="145"/>
      <c r="E56" s="145"/>
      <c r="F56" s="145"/>
      <c r="G56" s="145"/>
      <c r="H56"/>
    </row>
    <row r="57" spans="1:10" x14ac:dyDescent="0.2">
      <c r="A57" s="32">
        <f>MAX(A$7:A56)+1</f>
        <v>15</v>
      </c>
      <c r="B57" s="31" t="s">
        <v>53</v>
      </c>
      <c r="C57" s="138" t="s">
        <v>54</v>
      </c>
      <c r="D57" s="139" t="s">
        <v>59</v>
      </c>
      <c r="E57" s="140">
        <v>10</v>
      </c>
      <c r="F57" s="140"/>
      <c r="G57" s="141">
        <f>E57*F57</f>
        <v>0</v>
      </c>
      <c r="H57"/>
    </row>
    <row r="58" spans="1:10" ht="101.25" x14ac:dyDescent="0.2">
      <c r="A58" s="136"/>
      <c r="B58" s="137"/>
      <c r="C58" s="152" t="s">
        <v>55</v>
      </c>
      <c r="D58" s="145"/>
      <c r="E58" s="145"/>
      <c r="F58" s="145"/>
      <c r="G58" s="145"/>
      <c r="H58"/>
    </row>
    <row r="59" spans="1:10" x14ac:dyDescent="0.2">
      <c r="A59" s="32">
        <f>MAX(A$7:A58)+1</f>
        <v>16</v>
      </c>
      <c r="B59" s="31" t="s">
        <v>56</v>
      </c>
      <c r="C59" s="138" t="s">
        <v>57</v>
      </c>
      <c r="D59" s="139" t="s">
        <v>59</v>
      </c>
      <c r="E59" s="140">
        <v>5</v>
      </c>
      <c r="F59" s="140"/>
      <c r="G59" s="141">
        <f>E59*F59</f>
        <v>0</v>
      </c>
    </row>
    <row r="60" spans="1:10" ht="33.75" x14ac:dyDescent="0.2">
      <c r="A60" s="136"/>
      <c r="B60" s="142"/>
      <c r="C60" s="144" t="s">
        <v>58</v>
      </c>
      <c r="D60" s="153"/>
      <c r="E60" s="153"/>
      <c r="F60" s="153"/>
      <c r="G60" s="154"/>
    </row>
    <row r="61" spans="1:10" x14ac:dyDescent="0.2">
      <c r="A61" s="146"/>
      <c r="B61" s="147" t="s">
        <v>20</v>
      </c>
      <c r="C61" s="143" t="str">
        <f>CONCATENATE(B51," ",C51)</f>
        <v xml:space="preserve">M64.6 Elektroinstalace - Ostatní montáže </v>
      </c>
      <c r="D61" s="148"/>
      <c r="E61" s="149"/>
      <c r="F61" s="150"/>
      <c r="G61" s="151">
        <f>SUM(G51:G60)</f>
        <v>0</v>
      </c>
    </row>
  </sheetData>
  <autoFilter ref="A1:J56" xr:uid="{00000000-0001-0000-0200-000000000000}"/>
  <mergeCells count="8">
    <mergeCell ref="C14:D14"/>
    <mergeCell ref="C10:D10"/>
    <mergeCell ref="C11:D11"/>
    <mergeCell ref="A3:B3"/>
    <mergeCell ref="A4:B4"/>
    <mergeCell ref="E4:G4"/>
    <mergeCell ref="C5:D5"/>
    <mergeCell ref="C13:D13"/>
  </mergeCells>
  <phoneticPr fontId="33" type="noConversion"/>
  <printOptions gridLines="1" gridLinesSet="0"/>
  <pageMargins left="0.59055118110236227" right="0.39370078740157483" top="0.59055118110236227" bottom="0.98425196850393704" header="0.19685039370078741" footer="0.51181102362204722"/>
  <pageSetup paperSize="9" scale="96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Rekapitulace</vt:lpstr>
      <vt:lpstr>ELE</vt:lpstr>
      <vt:lpstr>Dil</vt:lpstr>
      <vt:lpstr>Dodavka</vt:lpstr>
      <vt:lpstr>HSV</vt:lpstr>
      <vt:lpstr>HZS</vt:lpstr>
      <vt:lpstr>Mont</vt:lpstr>
      <vt:lpstr>NazevDilu</vt:lpstr>
      <vt:lpstr>ELE!Názvy_tisku</vt:lpstr>
      <vt:lpstr>Rekapitulace!Názvy_tisku</vt:lpstr>
      <vt:lpstr>ELE!Oblast_tisku</vt:lpstr>
      <vt:lpstr>Rekapitulace!Oblast_tisku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Ferebauer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Zdeněk Miesler</cp:lastModifiedBy>
  <cp:lastPrinted>2022-01-17T16:54:27Z</cp:lastPrinted>
  <dcterms:created xsi:type="dcterms:W3CDTF">2017-08-14T06:51:58Z</dcterms:created>
  <dcterms:modified xsi:type="dcterms:W3CDTF">2024-03-06T08:02:51Z</dcterms:modified>
</cp:coreProperties>
</file>